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vents\2019\National Series 2019\2019 May 25-26\Timetable &amp; Rotations\"/>
    </mc:Choice>
  </mc:AlternateContent>
  <xr:revisionPtr revIDLastSave="0" documentId="8_{1F46A95C-CF57-4DCA-AE91-97C64717F468}" xr6:coauthVersionLast="36" xr6:coauthVersionMax="36" xr10:uidLastSave="{00000000-0000-0000-0000-000000000000}"/>
  <bookViews>
    <workbookView xWindow="0" yWindow="0" windowWidth="23040" windowHeight="9060" tabRatio="680" xr2:uid="{42AF95BC-295D-4D70-8225-5541EFED4D30}"/>
  </bookViews>
  <sheets>
    <sheet name="Saturday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15" i="14" l="1"/>
  <c r="S115" i="14" s="1"/>
  <c r="Q115" i="14" s="1"/>
  <c r="P115" i="14" s="1"/>
  <c r="O115" i="14" s="1"/>
  <c r="N115" i="14" s="1"/>
  <c r="V87" i="14"/>
  <c r="T87" i="14" s="1"/>
  <c r="S87" i="14" s="1"/>
  <c r="Q87" i="14" s="1"/>
  <c r="P87" i="14" s="1"/>
  <c r="O87" i="14" s="1"/>
  <c r="Q156" i="14" l="1"/>
  <c r="P156" i="14" s="1"/>
  <c r="O156" i="14" s="1"/>
  <c r="N156" i="14" s="1"/>
  <c r="S149" i="14"/>
  <c r="L92" i="14" l="1"/>
  <c r="J29" i="14" l="1"/>
  <c r="J30" i="14" s="1"/>
  <c r="J31" i="14" s="1"/>
  <c r="J33" i="14" s="1"/>
  <c r="O12" i="14"/>
  <c r="N12" i="14" s="1"/>
  <c r="L150" i="14" l="1"/>
  <c r="L151" i="14" s="1"/>
  <c r="L152" i="14" s="1"/>
  <c r="L153" i="14" s="1"/>
  <c r="L154" i="14" s="1"/>
  <c r="L156" i="14" s="1"/>
  <c r="V149" i="14"/>
  <c r="L127" i="14"/>
  <c r="L129" i="14" s="1"/>
  <c r="L131" i="14" s="1"/>
  <c r="L133" i="14" s="1"/>
  <c r="L136" i="14" s="1"/>
  <c r="L116" i="14"/>
  <c r="L117" i="14" s="1"/>
  <c r="L118" i="14" s="1"/>
  <c r="L119" i="14" s="1"/>
  <c r="L120" i="14" s="1"/>
  <c r="L121" i="14" s="1"/>
  <c r="L122" i="14" s="1"/>
  <c r="L124" i="14" s="1"/>
  <c r="V124" i="14" s="1"/>
  <c r="T124" i="14" s="1"/>
  <c r="O124" i="14" s="1"/>
  <c r="N124" i="14" s="1"/>
  <c r="L88" i="14"/>
  <c r="L89" i="14" s="1"/>
  <c r="L90" i="14" s="1"/>
  <c r="L94" i="14" s="1"/>
  <c r="V94" i="14" s="1"/>
  <c r="T94" i="14" s="1"/>
  <c r="U79" i="14"/>
  <c r="R79" i="14" s="1"/>
  <c r="P79" i="14" s="1"/>
  <c r="O79" i="14" s="1"/>
  <c r="N79" i="14" s="1"/>
  <c r="M79" i="14" s="1"/>
  <c r="K61" i="14"/>
  <c r="K62" i="14" s="1"/>
  <c r="K63" i="14" s="1"/>
  <c r="K64" i="14" s="1"/>
  <c r="K65" i="14" s="1"/>
  <c r="K67" i="14" s="1"/>
  <c r="R60" i="14"/>
  <c r="P60" i="14" s="1"/>
  <c r="O60" i="14" s="1"/>
  <c r="N60" i="14" s="1"/>
  <c r="M60" i="14" s="1"/>
  <c r="Q33" i="14"/>
  <c r="N33" i="14" s="1"/>
  <c r="M33" i="14" s="1"/>
  <c r="L33" i="14" s="1"/>
  <c r="Q5" i="14"/>
  <c r="J6" i="14"/>
  <c r="J7" i="14" s="1"/>
  <c r="J8" i="14" s="1"/>
  <c r="J9" i="14" s="1"/>
  <c r="J10" i="14" s="1"/>
  <c r="J12" i="14" s="1"/>
  <c r="T12" i="14" s="1"/>
  <c r="R12" i="14" s="1"/>
  <c r="T5" i="14"/>
  <c r="L138" i="14" l="1"/>
  <c r="L140" i="14" s="1"/>
  <c r="V136" i="14"/>
  <c r="T136" i="14" s="1"/>
  <c r="S136" i="14" s="1"/>
  <c r="Q136" i="14" s="1"/>
  <c r="P136" i="14" s="1"/>
  <c r="O136" i="14" s="1"/>
  <c r="L95" i="14"/>
  <c r="L96" i="14" s="1"/>
  <c r="L97" i="14" s="1"/>
  <c r="L157" i="14"/>
  <c r="L158" i="14" s="1"/>
  <c r="L159" i="14" s="1"/>
  <c r="L160" i="14" s="1"/>
  <c r="L161" i="14" s="1"/>
  <c r="L163" i="14" s="1"/>
  <c r="V156" i="14"/>
  <c r="Q149" i="14"/>
  <c r="P149" i="14" s="1"/>
  <c r="O149" i="14" s="1"/>
  <c r="U67" i="14"/>
  <c r="S67" i="14" s="1"/>
  <c r="R67" i="14" s="1"/>
  <c r="P67" i="14" s="1"/>
  <c r="N67" i="14" s="1"/>
  <c r="M67" i="14" s="1"/>
  <c r="K68" i="14"/>
  <c r="K69" i="14" s="1"/>
  <c r="K70" i="14" s="1"/>
  <c r="K71" i="14" s="1"/>
  <c r="K72" i="14" s="1"/>
  <c r="K74" i="14" s="1"/>
  <c r="T33" i="14"/>
  <c r="J34" i="14"/>
  <c r="J35" i="14" s="1"/>
  <c r="J36" i="14" s="1"/>
  <c r="J37" i="14" s="1"/>
  <c r="J38" i="14" s="1"/>
  <c r="J40" i="14" s="1"/>
  <c r="J13" i="14"/>
  <c r="J14" i="14" s="1"/>
  <c r="J15" i="14" s="1"/>
  <c r="J16" i="14" s="1"/>
  <c r="J17" i="14" s="1"/>
  <c r="J19" i="14" s="1"/>
  <c r="T19" i="14" s="1"/>
  <c r="R19" i="14" l="1"/>
  <c r="Q19" i="14" s="1"/>
  <c r="O19" i="14" s="1"/>
  <c r="M19" i="14" s="1"/>
  <c r="L19" i="14" s="1"/>
  <c r="L164" i="14"/>
  <c r="L165" i="14" s="1"/>
  <c r="L166" i="14" s="1"/>
  <c r="L167" i="14" s="1"/>
  <c r="L168" i="14" s="1"/>
  <c r="L170" i="14" s="1"/>
  <c r="V163" i="14"/>
  <c r="T163" i="14" s="1"/>
  <c r="S163" i="14" s="1"/>
  <c r="Q163" i="14" s="1"/>
  <c r="N163" i="14" s="1"/>
  <c r="L98" i="14"/>
  <c r="L99" i="14" s="1"/>
  <c r="L101" i="14" s="1"/>
  <c r="V101" i="14" s="1"/>
  <c r="T101" i="14" s="1"/>
  <c r="S101" i="14" s="1"/>
  <c r="Q101" i="14" s="1"/>
  <c r="O101" i="14" s="1"/>
  <c r="N101" i="14" s="1"/>
  <c r="J20" i="14"/>
  <c r="J21" i="14" s="1"/>
  <c r="J22" i="14" s="1"/>
  <c r="J23" i="14" s="1"/>
  <c r="J24" i="14" s="1"/>
  <c r="J26" i="14" s="1"/>
  <c r="K75" i="14"/>
  <c r="K76" i="14" s="1"/>
  <c r="K77" i="14" s="1"/>
  <c r="K80" i="14" s="1"/>
  <c r="K81" i="14" s="1"/>
  <c r="U74" i="14"/>
  <c r="S74" i="14" s="1"/>
  <c r="R74" i="14" s="1"/>
  <c r="P74" i="14" s="1"/>
  <c r="O74" i="14" s="1"/>
  <c r="N74" i="14" s="1"/>
  <c r="T40" i="14"/>
  <c r="R40" i="14" s="1"/>
  <c r="Q40" i="14" s="1"/>
  <c r="O40" i="14" s="1"/>
  <c r="N40" i="14" s="1"/>
  <c r="M40" i="14" s="1"/>
  <c r="J41" i="14"/>
  <c r="J42" i="14" s="1"/>
  <c r="J44" i="14" s="1"/>
  <c r="J45" i="14" s="1"/>
  <c r="J47" i="14" s="1"/>
  <c r="V170" i="14" l="1"/>
  <c r="T170" i="14" s="1"/>
  <c r="S170" i="14" s="1"/>
  <c r="Q170" i="14" s="1"/>
  <c r="P170" i="14" s="1"/>
  <c r="O170" i="14" s="1"/>
  <c r="L171" i="14"/>
  <c r="L173" i="14" s="1"/>
  <c r="L174" i="14" s="1"/>
  <c r="L175" i="14" s="1"/>
  <c r="L176" i="14" s="1"/>
  <c r="L178" i="14" s="1"/>
  <c r="V178" i="14" s="1"/>
  <c r="L102" i="14"/>
  <c r="L103" i="14" s="1"/>
  <c r="L104" i="14" s="1"/>
  <c r="L105" i="14" s="1"/>
  <c r="L106" i="14" s="1"/>
  <c r="L108" i="14" s="1"/>
  <c r="V108" i="14" s="1"/>
  <c r="T108" i="14" s="1"/>
  <c r="S108" i="14" s="1"/>
  <c r="Q108" i="14" s="1"/>
  <c r="P108" i="14" s="1"/>
  <c r="O108" i="14" s="1"/>
  <c r="J27" i="14"/>
  <c r="T26" i="14"/>
  <c r="R26" i="14" s="1"/>
  <c r="Q26" i="14" s="1"/>
  <c r="O26" i="14" s="1"/>
  <c r="N26" i="14" s="1"/>
  <c r="M26" i="14" s="1"/>
  <c r="J48" i="14"/>
  <c r="J49" i="14" s="1"/>
  <c r="J50" i="14" s="1"/>
  <c r="J51" i="14" s="1"/>
  <c r="J52" i="14" s="1"/>
  <c r="J53" i="14" s="1"/>
  <c r="J54" i="14" s="1"/>
  <c r="T47" i="14"/>
  <c r="R47" i="14" s="1"/>
  <c r="O47" i="14" s="1"/>
  <c r="N47" i="14" s="1"/>
  <c r="M47" i="14" s="1"/>
  <c r="L47" i="14" s="1"/>
  <c r="L109" i="14" l="1"/>
  <c r="L110" i="14" s="1"/>
  <c r="L111" i="14" s="1"/>
  <c r="L112" i="14" s="1"/>
  <c r="L113" i="14" s="1"/>
  <c r="T178" i="14" l="1"/>
  <c r="S178" i="14" s="1"/>
  <c r="Q178" i="14" s="1"/>
  <c r="O178" i="14" s="1"/>
  <c r="N178" i="14" s="1"/>
  <c r="L180" i="14"/>
  <c r="L182" i="14" s="1"/>
  <c r="L184" i="14" s="1"/>
  <c r="L187" i="14" s="1"/>
  <c r="L189" i="14" l="1"/>
  <c r="L193" i="14" s="1"/>
  <c r="L195" i="14" s="1"/>
  <c r="L198" i="14" s="1"/>
  <c r="V187" i="14"/>
  <c r="T187" i="14" s="1"/>
  <c r="S187" i="14" s="1"/>
  <c r="Q187" i="14" s="1"/>
  <c r="P187" i="14" l="1"/>
  <c r="O187" i="14" s="1"/>
  <c r="V198" i="14"/>
  <c r="L200" i="14"/>
  <c r="L202" i="14" s="1"/>
  <c r="L204" i="14" s="1"/>
  <c r="Q198" i="14" l="1"/>
  <c r="P198" i="14" s="1"/>
  <c r="O198" i="14" s="1"/>
  <c r="N198" i="14" s="1"/>
  <c r="T198" i="14"/>
</calcChain>
</file>

<file path=xl/sharedStrings.xml><?xml version="1.0" encoding="utf-8"?>
<sst xmlns="http://schemas.openxmlformats.org/spreadsheetml/2006/main" count="1126" uniqueCount="329">
  <si>
    <t>Level/Grade</t>
  </si>
  <si>
    <t>Gymnasts Name</t>
  </si>
  <si>
    <t>Club</t>
  </si>
  <si>
    <t>/FIG</t>
  </si>
  <si>
    <t>WP</t>
  </si>
  <si>
    <t>MP</t>
  </si>
  <si>
    <t>G</t>
  </si>
  <si>
    <t>Katie Whyte</t>
  </si>
  <si>
    <t>Arklow</t>
  </si>
  <si>
    <t>11-16</t>
  </si>
  <si>
    <t>Lauren Christopher</t>
  </si>
  <si>
    <t>Callum Murphy</t>
  </si>
  <si>
    <t>Sophie Hurley</t>
  </si>
  <si>
    <t>Daisy Rees</t>
  </si>
  <si>
    <t>Emily Christopher</t>
  </si>
  <si>
    <t>Orlaith Holt</t>
  </si>
  <si>
    <t>Darragh Furlong</t>
  </si>
  <si>
    <t>Lilt-Jo Rowlands</t>
  </si>
  <si>
    <t>Ciara Keeley</t>
  </si>
  <si>
    <t>Gracie Bailey</t>
  </si>
  <si>
    <t>Amy Hurley</t>
  </si>
  <si>
    <t>Sorcha Fitzgerald</t>
  </si>
  <si>
    <t>Ballincollig</t>
  </si>
  <si>
    <t>Grade 1</t>
  </si>
  <si>
    <t>V</t>
  </si>
  <si>
    <t>Lucy O'Mahony</t>
  </si>
  <si>
    <t>Des Murphy</t>
  </si>
  <si>
    <t>Isabella Good</t>
  </si>
  <si>
    <t>Cuan Murphy</t>
  </si>
  <si>
    <t>Paul Twohig</t>
  </si>
  <si>
    <t>Grade 2</t>
  </si>
  <si>
    <t>Amy Collins</t>
  </si>
  <si>
    <t>Caoimhe Craig</t>
  </si>
  <si>
    <t>Doireann Craig</t>
  </si>
  <si>
    <t>Sara Adamanick</t>
  </si>
  <si>
    <t>Summer Healy</t>
  </si>
  <si>
    <t>Sophie Walsh</t>
  </si>
  <si>
    <t>Tara O'Connor</t>
  </si>
  <si>
    <t>Rosalind Harty</t>
  </si>
  <si>
    <t>Grade 5</t>
  </si>
  <si>
    <t>Abbie Morgan</t>
  </si>
  <si>
    <t>Alison O'Connor</t>
  </si>
  <si>
    <t>Ally McGrath</t>
  </si>
  <si>
    <t>Faye O'Mahony</t>
  </si>
  <si>
    <t>Erin Haly</t>
  </si>
  <si>
    <t>Elizabeth Cussen</t>
  </si>
  <si>
    <t>Emma Collins</t>
  </si>
  <si>
    <t>Emily McGrath</t>
  </si>
  <si>
    <t>Juliette Blake</t>
  </si>
  <si>
    <t>Chloe Kelly</t>
  </si>
  <si>
    <t>Amy Hogan</t>
  </si>
  <si>
    <t>IDP</t>
  </si>
  <si>
    <t>Rebecca Sweeney</t>
  </si>
  <si>
    <t>Claudia Kavanagh</t>
  </si>
  <si>
    <t>Kate Rohan</t>
  </si>
  <si>
    <t>Rebecca O'Leary</t>
  </si>
  <si>
    <t>Grace Lyons</t>
  </si>
  <si>
    <t>Kate Corcoran</t>
  </si>
  <si>
    <t>David Bradfield</t>
  </si>
  <si>
    <t>Holly Wenger</t>
  </si>
  <si>
    <t>Leah Twomey</t>
  </si>
  <si>
    <t>Laoise Murphy</t>
  </si>
  <si>
    <t>Isabel O Donovan</t>
  </si>
  <si>
    <t>Carlow</t>
  </si>
  <si>
    <t>Eabha Travers</t>
  </si>
  <si>
    <t>Eve McLoughlin</t>
  </si>
  <si>
    <t>Alanna Curry</t>
  </si>
  <si>
    <t>Hannah O Grady</t>
  </si>
  <si>
    <t>Chloe Holohan</t>
  </si>
  <si>
    <t>lan Gaffney</t>
  </si>
  <si>
    <t>Lily Gaffney</t>
  </si>
  <si>
    <t>Cara English</t>
  </si>
  <si>
    <t>Roisin O Toole</t>
  </si>
  <si>
    <t>Romy Browne</t>
  </si>
  <si>
    <t>Rebecca Horan</t>
  </si>
  <si>
    <t>Rianna Leydon</t>
  </si>
  <si>
    <t>Sarah Behan</t>
  </si>
  <si>
    <t>Shonagh Travers</t>
  </si>
  <si>
    <t>Seoighe English</t>
  </si>
  <si>
    <t>Aine Doyle</t>
  </si>
  <si>
    <t>Louisa McGovern</t>
  </si>
  <si>
    <t>Abbie McDermott</t>
  </si>
  <si>
    <t>Beibhin Nolan</t>
  </si>
  <si>
    <t>Lauren Whelan</t>
  </si>
  <si>
    <t>Roisin Travers</t>
  </si>
  <si>
    <t>Emma Nolan</t>
  </si>
  <si>
    <t>Eilis O Neill</t>
  </si>
  <si>
    <t>Rebecca Shannon</t>
  </si>
  <si>
    <t>Ella Sullivan</t>
  </si>
  <si>
    <t>Hannah Goss</t>
  </si>
  <si>
    <t>Jane Dillon</t>
  </si>
  <si>
    <t>Isabel O Reilly</t>
  </si>
  <si>
    <t>Eleanor Bird</t>
  </si>
  <si>
    <t>Ali Donoghue</t>
  </si>
  <si>
    <t>Rachel O Grady</t>
  </si>
  <si>
    <t>Sophie Byrne</t>
  </si>
  <si>
    <t>Bay Bunbury</t>
  </si>
  <si>
    <t>Anna Mulhall</t>
  </si>
  <si>
    <t>Kiera Gibbs</t>
  </si>
  <si>
    <t>Tara O Neill</t>
  </si>
  <si>
    <t>Emily Lannigan</t>
  </si>
  <si>
    <t>Laura Leigh Hughes</t>
  </si>
  <si>
    <t>Noah Oglesby</t>
  </si>
  <si>
    <t>Finnan Nolan</t>
  </si>
  <si>
    <t>Ogie Barrett</t>
  </si>
  <si>
    <t>DyNamo</t>
  </si>
  <si>
    <t>Emma O'Brien</t>
  </si>
  <si>
    <t>Charlie Wilson</t>
  </si>
  <si>
    <t>Abigail McNabb</t>
  </si>
  <si>
    <t>Cass O'Dowd Hill</t>
  </si>
  <si>
    <t>Eva Sheridan</t>
  </si>
  <si>
    <t>Erin Lang</t>
  </si>
  <si>
    <t>Shauna McCormack</t>
  </si>
  <si>
    <t>Paddy Looby</t>
  </si>
  <si>
    <t>Joey Cox</t>
  </si>
  <si>
    <t>Nara O'Dowd</t>
  </si>
  <si>
    <t>Saorla Byrne</t>
  </si>
  <si>
    <t>Grace Kilcoyne</t>
  </si>
  <si>
    <t>Aoibhinn Taylor</t>
  </si>
  <si>
    <t>Blaithnaid McCarthy</t>
  </si>
  <si>
    <t>Cara Harness</t>
  </si>
  <si>
    <t>Caragh Hopkins</t>
  </si>
  <si>
    <t>Laura Connolly</t>
  </si>
  <si>
    <t>Clodagh Lee</t>
  </si>
  <si>
    <t>Isabelle Conway Simones</t>
  </si>
  <si>
    <t>Ameilie Brush</t>
  </si>
  <si>
    <t>Connor Grennan</t>
  </si>
  <si>
    <t>Pauric O'Reilly</t>
  </si>
  <si>
    <t>Roisin Heneghan</t>
  </si>
  <si>
    <t>Meadhbh McHugh</t>
  </si>
  <si>
    <t>Sarah Jane Loughlin</t>
  </si>
  <si>
    <t>Sarah Moran</t>
  </si>
  <si>
    <t xml:space="preserve">Excel </t>
  </si>
  <si>
    <t>12_18 FIG</t>
  </si>
  <si>
    <t>Ciara Boland</t>
  </si>
  <si>
    <t>Evana Downey</t>
  </si>
  <si>
    <t>Brianna Sheehan</t>
  </si>
  <si>
    <t>Heather White</t>
  </si>
  <si>
    <t>Sergei Sandu</t>
  </si>
  <si>
    <t>Rian Bailey</t>
  </si>
  <si>
    <t>Sean Auden</t>
  </si>
  <si>
    <t>Kyal Reid</t>
  </si>
  <si>
    <t>Aoibhin Condell</t>
  </si>
  <si>
    <t>Ella Giglione</t>
  </si>
  <si>
    <t>Lauren Jupe</t>
  </si>
  <si>
    <t>Lili-Rose O'Beirne</t>
  </si>
  <si>
    <t>Dara O'Dwyer</t>
  </si>
  <si>
    <t>Charlie Kinsella Phillips</t>
  </si>
  <si>
    <t>Grace Higgins</t>
  </si>
  <si>
    <t>Holly Tipping</t>
  </si>
  <si>
    <t>Orla Coady</t>
  </si>
  <si>
    <t>Grace McHendrie</t>
  </si>
  <si>
    <t>Holly Geraghty</t>
  </si>
  <si>
    <t xml:space="preserve">Chloe O'Brien </t>
  </si>
  <si>
    <t xml:space="preserve">Gorey </t>
  </si>
  <si>
    <t xml:space="preserve">Paige O'Reilly </t>
  </si>
  <si>
    <t xml:space="preserve">Evie McMahon </t>
  </si>
  <si>
    <t>Gorey</t>
  </si>
  <si>
    <t xml:space="preserve">Robyn Wafer </t>
  </si>
  <si>
    <t xml:space="preserve">Megan Hayes </t>
  </si>
  <si>
    <t xml:space="preserve">Ben Neville </t>
  </si>
  <si>
    <t xml:space="preserve">Noah Murphy </t>
  </si>
  <si>
    <t xml:space="preserve">Ella McCann </t>
  </si>
  <si>
    <t xml:space="preserve">Jessica Kelly Doyle </t>
  </si>
  <si>
    <t>Sadhbh Martin</t>
  </si>
  <si>
    <t>ALICIA URBAN</t>
  </si>
  <si>
    <t>GYMSTARS</t>
  </si>
  <si>
    <t>CHRISTABLE STAMP</t>
  </si>
  <si>
    <t>CADHLA O'BRIEN-BURTON</t>
  </si>
  <si>
    <t>OLIVE SCALLON</t>
  </si>
  <si>
    <t>CLARA HOGAN</t>
  </si>
  <si>
    <t>SOPHIE SINNOTT</t>
  </si>
  <si>
    <t>LILY MCLOUGHLIN</t>
  </si>
  <si>
    <t>MAISEY THORPE</t>
  </si>
  <si>
    <t>MAEVE HEGARTY</t>
  </si>
  <si>
    <t>LOUISA MALA</t>
  </si>
  <si>
    <t>KYRA MOLLOY</t>
  </si>
  <si>
    <t>KATE SWAN</t>
  </si>
  <si>
    <t>RUTH DOYLE</t>
  </si>
  <si>
    <t>ROBYN WIGGINS</t>
  </si>
  <si>
    <t>LARA BUTLER</t>
  </si>
  <si>
    <t>EVA LENNON</t>
  </si>
  <si>
    <t>Gymstars</t>
  </si>
  <si>
    <t>SHONAGH MCCOURT</t>
  </si>
  <si>
    <t>LILY MURPHY</t>
  </si>
  <si>
    <t>JESSICA DURKOVICOVA</t>
  </si>
  <si>
    <t>CIARA KANE</t>
  </si>
  <si>
    <t>ELLEN O'BRIEN</t>
  </si>
  <si>
    <t>ISSY KAVANAGH</t>
  </si>
  <si>
    <t>LILY PARLE</t>
  </si>
  <si>
    <t>GABRIELE KUBILIUTE</t>
  </si>
  <si>
    <t>SADHBH QUINN</t>
  </si>
  <si>
    <t>SAM QUIRKE</t>
  </si>
  <si>
    <t>AOIBHE ORMONDE</t>
  </si>
  <si>
    <t>ISABELLA GAINFORD</t>
  </si>
  <si>
    <t>KATIE NOLAN</t>
  </si>
  <si>
    <t>ABBY MULLIGAN</t>
  </si>
  <si>
    <t>MAIR WILLIAMS</t>
  </si>
  <si>
    <t>AOIFE PRUNTY</t>
  </si>
  <si>
    <t>ALISON DOYLE</t>
  </si>
  <si>
    <t>EVE KINSELLA</t>
  </si>
  <si>
    <t>Caoimhe Mullen</t>
  </si>
  <si>
    <t>KLN</t>
  </si>
  <si>
    <t xml:space="preserve">Jessica Kelly </t>
  </si>
  <si>
    <t>LIBBY O CONNOR</t>
  </si>
  <si>
    <t>LIBERTY</t>
  </si>
  <si>
    <t>AMY BROSNAN</t>
  </si>
  <si>
    <t>ZOE WALSH</t>
  </si>
  <si>
    <t>AURORA BRETT</t>
  </si>
  <si>
    <t>MICHAELA YULO</t>
  </si>
  <si>
    <t>ALANNAH MITCHELL</t>
  </si>
  <si>
    <t>KATIE ROCHE</t>
  </si>
  <si>
    <t>AMBER DUNPHY</t>
  </si>
  <si>
    <t>CAIDHLA MCGRATH</t>
  </si>
  <si>
    <t>LAUREN FLYNN</t>
  </si>
  <si>
    <t>Sarah Finn</t>
  </si>
  <si>
    <t>RGC</t>
  </si>
  <si>
    <t>Ella Garvey</t>
  </si>
  <si>
    <t>Hannah Whitney Mangan</t>
  </si>
  <si>
    <t>Eimear Reilly</t>
  </si>
  <si>
    <t xml:space="preserve">Carly Condon </t>
  </si>
  <si>
    <t>Vortex</t>
  </si>
  <si>
    <t xml:space="preserve">Robyn Murphy </t>
  </si>
  <si>
    <t>Jessica Power</t>
  </si>
  <si>
    <t xml:space="preserve">Louise Barrett </t>
  </si>
  <si>
    <t>Fiona Barry</t>
  </si>
  <si>
    <t>Chantelle Buckley</t>
  </si>
  <si>
    <t xml:space="preserve">Kitty Coughlan Mc Carthy </t>
  </si>
  <si>
    <t xml:space="preserve">Amy Horgan </t>
  </si>
  <si>
    <t xml:space="preserve">Kate O'Donovan </t>
  </si>
  <si>
    <t xml:space="preserve">Jodie Galvin </t>
  </si>
  <si>
    <t>Alison O'Halloran</t>
  </si>
  <si>
    <t>Evie Farrell</t>
  </si>
  <si>
    <t>Wexford</t>
  </si>
  <si>
    <t>Fia Delaney</t>
  </si>
  <si>
    <t>Mia Byrne</t>
  </si>
  <si>
    <t>Karla Goff</t>
  </si>
  <si>
    <t>Evelyn Dunne</t>
  </si>
  <si>
    <t>Olivia Ponzi</t>
  </si>
  <si>
    <t>Roisin Carty</t>
  </si>
  <si>
    <t xml:space="preserve">Kayleigh Golden </t>
  </si>
  <si>
    <t>Katie Whelan</t>
  </si>
  <si>
    <t>Leah O'Brien</t>
  </si>
  <si>
    <t>Megan Moran</t>
  </si>
  <si>
    <t>Anna Cullen</t>
  </si>
  <si>
    <t>Megija Nalivaiko</t>
  </si>
  <si>
    <t>Aoibhin Kelly</t>
  </si>
  <si>
    <t>Aoife Bergin</t>
  </si>
  <si>
    <t>Becky Duggan</t>
  </si>
  <si>
    <t>Ella Scanlon</t>
  </si>
  <si>
    <t>Fiona Doyle</t>
  </si>
  <si>
    <t>Sara Cullen</t>
  </si>
  <si>
    <t>Aoibh Webster</t>
  </si>
  <si>
    <t>Willow Hayes</t>
  </si>
  <si>
    <t>Lily Stewart</t>
  </si>
  <si>
    <t>Alice Molloy Nolan</t>
  </si>
  <si>
    <t>Aoife Power</t>
  </si>
  <si>
    <t>Aoife Gough</t>
  </si>
  <si>
    <t>Kirstin Brennan</t>
  </si>
  <si>
    <t>Caitlin Finnegan</t>
  </si>
  <si>
    <t>Shauna Reck</t>
  </si>
  <si>
    <t>Aoife McGrath</t>
  </si>
  <si>
    <t>Rachel Power</t>
  </si>
  <si>
    <t>MxP</t>
  </si>
  <si>
    <t>WG</t>
  </si>
  <si>
    <t>MG</t>
  </si>
  <si>
    <t>Group</t>
  </si>
  <si>
    <t>CAT</t>
  </si>
  <si>
    <t>SARAH MURPHY</t>
  </si>
  <si>
    <t>Floor</t>
  </si>
  <si>
    <t>Saturday 25th May 2019 -9.30am - Rotation 1 - Two floors in Operation</t>
  </si>
  <si>
    <t>Panel</t>
  </si>
  <si>
    <t>A</t>
  </si>
  <si>
    <t>B</t>
  </si>
  <si>
    <t>C</t>
  </si>
  <si>
    <t>Exercise</t>
  </si>
  <si>
    <t>Bal</t>
  </si>
  <si>
    <t>Dyn</t>
  </si>
  <si>
    <t>13-19 FIG</t>
  </si>
  <si>
    <t>Wait - Same Judging Panel</t>
  </si>
  <si>
    <t>Saturday 25th May 2019 - 12.30pm - Rotation 2 - A- One floor in Operation</t>
  </si>
  <si>
    <t>Saturday 25th May 2019 - 12.30pm - Rotation 2 - B - One floor in Operation</t>
  </si>
  <si>
    <t>13_19 FIG</t>
  </si>
  <si>
    <t>Robyn O'Hallloran</t>
  </si>
  <si>
    <t>Katie Penkert</t>
  </si>
  <si>
    <t>Eabha Martin</t>
  </si>
  <si>
    <t>Cloda Long</t>
  </si>
  <si>
    <t>Start Time</t>
  </si>
  <si>
    <t>Finish Time</t>
  </si>
  <si>
    <t>5 min walk to GI</t>
  </si>
  <si>
    <t>5 min walk back to comp hall</t>
  </si>
  <si>
    <t>Est Comp Time</t>
  </si>
  <si>
    <t>group</t>
  </si>
  <si>
    <t>D</t>
  </si>
  <si>
    <t>E</t>
  </si>
  <si>
    <t>F</t>
  </si>
  <si>
    <t>H</t>
  </si>
  <si>
    <t>I</t>
  </si>
  <si>
    <t>J</t>
  </si>
  <si>
    <t>Esr Arrival to comp hall</t>
  </si>
  <si>
    <t>3 min comp floor orientation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</si>
  <si>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</si>
  <si>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</si>
  <si>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</si>
  <si>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</si>
  <si>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</si>
  <si>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</si>
  <si>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</si>
  <si>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</si>
  <si>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</si>
  <si>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</si>
  <si>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</si>
  <si>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W</t>
  </si>
  <si>
    <t>X</t>
  </si>
  <si>
    <t>Y</t>
  </si>
  <si>
    <t xml:space="preserve">Stretching Floor            </t>
  </si>
  <si>
    <t xml:space="preserve">Dance/ Individuals </t>
  </si>
  <si>
    <t>Sprung Floor in Gym Ireland Training Hall</t>
  </si>
  <si>
    <t>Sprung Floor GI Training Hal</t>
  </si>
  <si>
    <t xml:space="preserve">Stretching Floor              </t>
  </si>
  <si>
    <t xml:space="preserve">Dance/ Individuals    </t>
  </si>
  <si>
    <t>15 minutes for judges</t>
  </si>
  <si>
    <t xml:space="preserve">Stretching Floor          </t>
  </si>
  <si>
    <t>Dance/ Individuals</t>
  </si>
  <si>
    <t>Comp Number</t>
  </si>
  <si>
    <t>Walk to NGTC</t>
  </si>
  <si>
    <t>walk to comp hall</t>
  </si>
  <si>
    <t>Est Arrival to comp hall</t>
  </si>
  <si>
    <t>5 min Orientation for both routines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</si>
</sst>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"/>
  </numFmts>
  <fonts count="8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/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1" xfId="0" quotePrefix="1" applyNumberFormat="1" applyFill="1" applyBorder="1" applyAlignment="1">
      <alignment horizontal="center"/>
    </xf>
    <xf numFmtId="17" fontId="2" fillId="0" borderId="1" xfId="0" quotePrefix="1" applyNumberFormat="1" applyFont="1" applyFill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2" fontId="0" fillId="3" borderId="10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4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1" xfId="0" applyFont="1" applyFill="1" applyBorder="1"/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ont="1" applyFill="1" applyBorder="1" applyAlignment="1"/>
    <xf numFmtId="0" fontId="0" fillId="4" borderId="8" xfId="0" applyFont="1" applyFill="1" applyBorder="1" applyAlignment="1"/>
    <xf numFmtId="0" fontId="0" fillId="4" borderId="3" xfId="0" applyFont="1" applyFill="1" applyBorder="1" applyAlignment="1"/>
    <xf numFmtId="0" fontId="0" fillId="4" borderId="0" xfId="0" applyFill="1"/>
    <xf numFmtId="0" fontId="4" fillId="4" borderId="0" xfId="0" applyFont="1" applyFill="1" applyBorder="1" applyAlignment="1"/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Border="1" applyAlignment="1">
      <alignment horizontal="center"/>
    </xf>
    <xf numFmtId="2" fontId="0" fillId="3" borderId="4" xfId="0" applyNumberFormat="1" applyFill="1" applyBorder="1" applyAlignment="1">
      <alignment horizontal="center" vertical="center" wrapText="1"/>
    </xf>
    <xf numFmtId="2" fontId="0" fillId="3" borderId="10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2" fontId="0" fillId="0" borderId="0" xfId="0" applyNumberFormat="1"/>
    <xf numFmtId="2" fontId="0" fillId="4" borderId="1" xfId="0" applyNumberFormat="1" applyFill="1" applyBorder="1"/>
    <xf numFmtId="2" fontId="0" fillId="4" borderId="8" xfId="0" applyNumberFormat="1" applyFill="1" applyBorder="1" applyAlignment="1">
      <alignment vertical="center"/>
    </xf>
    <xf numFmtId="2" fontId="1" fillId="2" borderId="2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4" borderId="8" xfId="0" applyNumberFormat="1" applyFont="1" applyFill="1" applyBorder="1" applyAlignment="1"/>
    <xf numFmtId="2" fontId="0" fillId="0" borderId="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 vertical="center" wrapText="1"/>
    </xf>
    <xf numFmtId="2" fontId="0" fillId="3" borderId="10" xfId="0" applyNumberFormat="1" applyFill="1" applyBorder="1" applyAlignment="1">
      <alignment horizontal="center" vertical="center" wrapText="1"/>
    </xf>
    <xf numFmtId="0" fontId="4" fillId="4" borderId="11" xfId="0" applyFont="1" applyFill="1" applyBorder="1" applyAlignment="1"/>
    <xf numFmtId="0" fontId="4" fillId="4" borderId="9" xfId="0" applyFont="1" applyFill="1" applyBorder="1" applyAlignment="1"/>
    <xf numFmtId="0" fontId="4" fillId="4" borderId="12" xfId="0" applyFont="1" applyFill="1" applyBorder="1" applyAlignment="1"/>
    <xf numFmtId="0" fontId="1" fillId="2" borderId="4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2" fontId="0" fillId="3" borderId="10" xfId="0" applyNumberForma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55100-58C9-42FD-AD51-F584EEFB61F8}">
  <sheetPr>
    <pageSetUpPr fitToPage="1"/>
  </sheetPr>
  <dimension ref="A1:V204"/>
  <sheetViews>
    <sheetView tabSelected="1" view="pageBreakPreview" topLeftCell="G191" zoomScaleNormal="100" zoomScaleSheetLayoutView="100" workbookViewId="0">
      <selection activeCell="S219" sqref="S219"/>
    </sheetView>
  </sheetViews>
  <sheetFormatPr defaultRowHeight="14.4" x14ac:dyDescent="0.3"/>
  <cols>
    <col min="3" max="3" width="31.88671875" bestFit="1" customWidth="1"/>
    <col min="4" max="4" width="27.33203125" bestFit="1" customWidth="1"/>
    <col min="5" max="5" width="27.6640625" bestFit="1" customWidth="1"/>
    <col min="6" max="6" width="15.109375" customWidth="1"/>
    <col min="7" max="7" width="12.33203125" style="5" bestFit="1" customWidth="1"/>
    <col min="9" max="9" width="11.88671875" bestFit="1" customWidth="1"/>
    <col min="11" max="11" width="18.44140625" style="75" bestFit="1" customWidth="1"/>
    <col min="12" max="12" width="15.6640625" style="39" customWidth="1"/>
    <col min="13" max="13" width="14.6640625" style="39" customWidth="1"/>
    <col min="14" max="16" width="10.44140625" style="39" bestFit="1" customWidth="1"/>
    <col min="17" max="17" width="11.88671875" style="39" bestFit="1" customWidth="1"/>
    <col min="18" max="18" width="10.44140625" style="39" bestFit="1" customWidth="1"/>
    <col min="19" max="19" width="16.5546875" style="39" customWidth="1"/>
    <col min="20" max="20" width="18.44140625" style="39" customWidth="1"/>
    <col min="21" max="21" width="14.88671875" style="39" customWidth="1"/>
    <col min="22" max="22" width="12" style="39" bestFit="1" customWidth="1"/>
  </cols>
  <sheetData>
    <row r="1" spans="1:20" x14ac:dyDescent="0.3">
      <c r="B1" s="106" t="s">
        <v>270</v>
      </c>
      <c r="C1" s="106"/>
      <c r="D1" s="106"/>
      <c r="E1" s="106"/>
      <c r="F1" s="106"/>
      <c r="G1" s="106"/>
      <c r="H1" s="106"/>
      <c r="I1" s="106"/>
    </row>
    <row r="2" spans="1:20" ht="28.8" x14ac:dyDescent="0.3">
      <c r="A2" s="28" t="s">
        <v>266</v>
      </c>
      <c r="B2" s="9"/>
      <c r="C2" s="1"/>
      <c r="D2" s="10"/>
      <c r="E2" s="9"/>
      <c r="F2" s="11"/>
      <c r="G2" s="2" t="s">
        <v>0</v>
      </c>
      <c r="H2" s="11"/>
      <c r="I2" s="11"/>
      <c r="J2" s="100" t="s">
        <v>291</v>
      </c>
      <c r="K2" s="70" t="s">
        <v>300</v>
      </c>
      <c r="L2" s="102" t="s">
        <v>315</v>
      </c>
      <c r="M2" s="102"/>
      <c r="N2" s="102" t="s">
        <v>316</v>
      </c>
      <c r="O2" s="102"/>
      <c r="P2" s="44" t="s">
        <v>289</v>
      </c>
      <c r="Q2" s="102" t="s">
        <v>318</v>
      </c>
      <c r="R2" s="102"/>
      <c r="S2" s="44" t="s">
        <v>290</v>
      </c>
      <c r="T2" s="43" t="s">
        <v>299</v>
      </c>
    </row>
    <row r="3" spans="1:20" ht="28.8" x14ac:dyDescent="0.3">
      <c r="A3" s="29" t="s">
        <v>292</v>
      </c>
      <c r="B3" s="88" t="s">
        <v>324</v>
      </c>
      <c r="C3" s="16" t="s">
        <v>1</v>
      </c>
      <c r="D3" s="16" t="s">
        <v>1</v>
      </c>
      <c r="E3" s="16" t="s">
        <v>2</v>
      </c>
      <c r="F3" s="17" t="s">
        <v>267</v>
      </c>
      <c r="G3" s="16" t="s">
        <v>3</v>
      </c>
      <c r="H3" s="17" t="s">
        <v>269</v>
      </c>
      <c r="I3" s="38" t="s">
        <v>271</v>
      </c>
      <c r="J3" s="101"/>
      <c r="K3" s="71"/>
      <c r="L3" s="40" t="s">
        <v>287</v>
      </c>
      <c r="M3" s="40" t="s">
        <v>288</v>
      </c>
      <c r="N3" s="40" t="s">
        <v>287</v>
      </c>
      <c r="O3" s="40" t="s">
        <v>288</v>
      </c>
      <c r="P3" s="40"/>
      <c r="Q3" s="40" t="s">
        <v>287</v>
      </c>
      <c r="R3" s="40" t="s">
        <v>288</v>
      </c>
      <c r="S3" s="40"/>
      <c r="T3" s="40"/>
    </row>
    <row r="4" spans="1:20" x14ac:dyDescent="0.3">
      <c r="A4" s="6"/>
      <c r="B4" s="52"/>
      <c r="C4" s="52"/>
      <c r="D4" s="52"/>
      <c r="E4" s="52"/>
      <c r="F4" s="52"/>
      <c r="G4" s="52"/>
      <c r="H4" s="3"/>
      <c r="I4" s="3"/>
      <c r="J4" s="3"/>
      <c r="K4" s="41"/>
      <c r="L4" s="42"/>
      <c r="M4" s="42"/>
      <c r="N4" s="42"/>
      <c r="O4" s="42"/>
      <c r="P4" s="42"/>
      <c r="Q4" s="42"/>
      <c r="R4" s="42"/>
      <c r="S4" s="42"/>
      <c r="T4" s="42"/>
    </row>
    <row r="5" spans="1:20" x14ac:dyDescent="0.3">
      <c r="A5" s="92" t="s">
        <v>272</v>
      </c>
      <c r="B5" s="13">
        <v>101</v>
      </c>
      <c r="C5" s="8" t="s">
        <v>113</v>
      </c>
      <c r="D5" s="8" t="s">
        <v>114</v>
      </c>
      <c r="E5" s="13" t="s">
        <v>105</v>
      </c>
      <c r="F5" s="13" t="s">
        <v>5</v>
      </c>
      <c r="G5" s="13" t="s">
        <v>23</v>
      </c>
      <c r="H5" s="6">
        <v>1</v>
      </c>
      <c r="I5" s="13" t="s">
        <v>272</v>
      </c>
      <c r="J5" s="42">
        <v>9</v>
      </c>
      <c r="K5" s="42">
        <v>8.2899999999999991</v>
      </c>
      <c r="L5" s="42">
        <v>7.55</v>
      </c>
      <c r="M5" s="42">
        <v>8.1</v>
      </c>
      <c r="N5" s="42">
        <v>8.1199999999999992</v>
      </c>
      <c r="O5" s="42">
        <v>8.27</v>
      </c>
      <c r="P5" s="42"/>
      <c r="Q5" s="42">
        <f>R5-0.15</f>
        <v>8.4</v>
      </c>
      <c r="R5" s="42">
        <v>8.5500000000000007</v>
      </c>
      <c r="S5" s="42"/>
      <c r="T5" s="42">
        <f>J5</f>
        <v>9</v>
      </c>
    </row>
    <row r="6" spans="1:20" x14ac:dyDescent="0.3">
      <c r="A6" s="93"/>
      <c r="B6" s="22">
        <v>220</v>
      </c>
      <c r="C6" s="23" t="s">
        <v>16</v>
      </c>
      <c r="D6" s="23" t="s">
        <v>17</v>
      </c>
      <c r="E6" s="24" t="s">
        <v>8</v>
      </c>
      <c r="F6" s="22" t="s">
        <v>263</v>
      </c>
      <c r="G6" s="22" t="s">
        <v>30</v>
      </c>
      <c r="H6" s="6">
        <v>1</v>
      </c>
      <c r="I6" s="13" t="s">
        <v>273</v>
      </c>
      <c r="J6" s="42">
        <f>J5+0.03</f>
        <v>9.0299999999999994</v>
      </c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x14ac:dyDescent="0.3">
      <c r="A7" s="93"/>
      <c r="B7" s="13">
        <v>102</v>
      </c>
      <c r="C7" s="8" t="s">
        <v>26</v>
      </c>
      <c r="D7" s="8" t="s">
        <v>27</v>
      </c>
      <c r="E7" s="13" t="s">
        <v>22</v>
      </c>
      <c r="F7" s="13" t="s">
        <v>263</v>
      </c>
      <c r="G7" s="13" t="s">
        <v>23</v>
      </c>
      <c r="H7" s="6">
        <v>1</v>
      </c>
      <c r="I7" s="13" t="s">
        <v>272</v>
      </c>
      <c r="J7" s="42">
        <f t="shared" ref="J7:J24" si="0">J6+0.03</f>
        <v>9.0599999999999987</v>
      </c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x14ac:dyDescent="0.3">
      <c r="A8" s="93"/>
      <c r="B8" s="22">
        <v>221</v>
      </c>
      <c r="C8" s="21" t="s">
        <v>29</v>
      </c>
      <c r="D8" s="21" t="s">
        <v>31</v>
      </c>
      <c r="E8" s="13" t="s">
        <v>22</v>
      </c>
      <c r="F8" s="22" t="s">
        <v>263</v>
      </c>
      <c r="G8" s="22" t="s">
        <v>30</v>
      </c>
      <c r="H8" s="6">
        <v>1</v>
      </c>
      <c r="I8" s="13" t="s">
        <v>273</v>
      </c>
      <c r="J8" s="42">
        <f t="shared" si="0"/>
        <v>9.0899999999999981</v>
      </c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x14ac:dyDescent="0.3">
      <c r="A9" s="93"/>
      <c r="B9" s="13">
        <v>103</v>
      </c>
      <c r="C9" s="14" t="s">
        <v>11</v>
      </c>
      <c r="D9" s="14" t="s">
        <v>12</v>
      </c>
      <c r="E9" s="15" t="s">
        <v>8</v>
      </c>
      <c r="F9" s="13" t="s">
        <v>263</v>
      </c>
      <c r="G9" s="13" t="s">
        <v>23</v>
      </c>
      <c r="H9" s="6">
        <v>1</v>
      </c>
      <c r="I9" s="13" t="s">
        <v>272</v>
      </c>
      <c r="J9" s="42">
        <f t="shared" si="0"/>
        <v>9.1199999999999974</v>
      </c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x14ac:dyDescent="0.3">
      <c r="A10" s="94"/>
      <c r="B10" s="22">
        <v>222</v>
      </c>
      <c r="C10" s="21" t="s">
        <v>93</v>
      </c>
      <c r="D10" s="21" t="s">
        <v>94</v>
      </c>
      <c r="E10" s="22" t="s">
        <v>63</v>
      </c>
      <c r="F10" s="22" t="s">
        <v>4</v>
      </c>
      <c r="G10" s="22" t="s">
        <v>30</v>
      </c>
      <c r="H10" s="6">
        <v>1</v>
      </c>
      <c r="I10" s="13" t="s">
        <v>273</v>
      </c>
      <c r="J10" s="42">
        <f t="shared" si="0"/>
        <v>9.1499999999999968</v>
      </c>
      <c r="K10" s="41"/>
      <c r="L10" s="42"/>
      <c r="M10" s="42"/>
      <c r="N10" s="42"/>
      <c r="O10" s="42"/>
      <c r="P10" s="42"/>
      <c r="Q10" s="42"/>
      <c r="R10" s="42"/>
      <c r="S10" s="42"/>
      <c r="T10" s="42"/>
    </row>
    <row r="11" spans="1:20" x14ac:dyDescent="0.3">
      <c r="A11" s="53"/>
      <c r="B11" s="47"/>
      <c r="C11" s="54"/>
      <c r="D11" s="54"/>
      <c r="E11" s="47"/>
      <c r="F11" s="47"/>
      <c r="G11" s="47"/>
      <c r="H11" s="51"/>
      <c r="I11" s="51"/>
      <c r="J11" s="48"/>
      <c r="K11" s="76"/>
      <c r="L11" s="48"/>
      <c r="M11" s="48"/>
      <c r="N11" s="48"/>
      <c r="O11" s="48"/>
      <c r="P11" s="48"/>
      <c r="Q11" s="48"/>
      <c r="R11" s="48"/>
      <c r="S11" s="48"/>
      <c r="T11" s="48"/>
    </row>
    <row r="12" spans="1:20" x14ac:dyDescent="0.3">
      <c r="A12" s="92" t="s">
        <v>273</v>
      </c>
      <c r="B12" s="13">
        <v>104</v>
      </c>
      <c r="C12" s="8" t="s">
        <v>104</v>
      </c>
      <c r="D12" s="8" t="s">
        <v>106</v>
      </c>
      <c r="E12" s="13" t="s">
        <v>105</v>
      </c>
      <c r="F12" s="13" t="s">
        <v>263</v>
      </c>
      <c r="G12" s="13" t="s">
        <v>23</v>
      </c>
      <c r="H12" s="6">
        <v>1</v>
      </c>
      <c r="I12" s="13" t="s">
        <v>272</v>
      </c>
      <c r="J12" s="42">
        <f>J10+0.03</f>
        <v>9.1799999999999962</v>
      </c>
      <c r="K12" s="42">
        <v>8.32</v>
      </c>
      <c r="L12" s="42">
        <v>8.1</v>
      </c>
      <c r="M12" s="42">
        <v>8.25</v>
      </c>
      <c r="N12" s="42">
        <f>O12-0.15</f>
        <v>8.379999999999999</v>
      </c>
      <c r="O12" s="42">
        <f>Q12-0.05</f>
        <v>8.5299999999999994</v>
      </c>
      <c r="P12" s="42"/>
      <c r="Q12" s="42">
        <v>8.58</v>
      </c>
      <c r="R12" s="42">
        <f>T12-0.05</f>
        <v>9.1299999999999955</v>
      </c>
      <c r="S12" s="42"/>
      <c r="T12" s="42">
        <f>J12</f>
        <v>9.1799999999999962</v>
      </c>
    </row>
    <row r="13" spans="1:20" x14ac:dyDescent="0.3">
      <c r="A13" s="93"/>
      <c r="B13" s="22">
        <v>223</v>
      </c>
      <c r="C13" s="21" t="s">
        <v>170</v>
      </c>
      <c r="D13" s="21" t="s">
        <v>171</v>
      </c>
      <c r="E13" s="22" t="s">
        <v>182</v>
      </c>
      <c r="F13" s="22" t="s">
        <v>4</v>
      </c>
      <c r="G13" s="22" t="s">
        <v>30</v>
      </c>
      <c r="H13" s="6">
        <v>1</v>
      </c>
      <c r="I13" s="13" t="s">
        <v>273</v>
      </c>
      <c r="J13" s="42">
        <f t="shared" si="0"/>
        <v>9.2099999999999955</v>
      </c>
      <c r="K13" s="41"/>
      <c r="L13" s="42"/>
      <c r="M13" s="42"/>
      <c r="N13" s="42"/>
      <c r="O13" s="42"/>
      <c r="P13" s="42"/>
      <c r="Q13" s="42"/>
      <c r="R13" s="42"/>
      <c r="S13" s="42"/>
      <c r="T13" s="42"/>
    </row>
    <row r="14" spans="1:20" x14ac:dyDescent="0.3">
      <c r="A14" s="93"/>
      <c r="B14" s="13">
        <v>105</v>
      </c>
      <c r="C14" s="8" t="s">
        <v>28</v>
      </c>
      <c r="D14" s="8" t="s">
        <v>286</v>
      </c>
      <c r="E14" s="13" t="s">
        <v>22</v>
      </c>
      <c r="F14" s="13" t="s">
        <v>263</v>
      </c>
      <c r="G14" s="13" t="s">
        <v>23</v>
      </c>
      <c r="H14" s="6">
        <v>1</v>
      </c>
      <c r="I14" s="13" t="s">
        <v>272</v>
      </c>
      <c r="J14" s="42">
        <f t="shared" si="0"/>
        <v>9.2399999999999949</v>
      </c>
      <c r="K14" s="41"/>
      <c r="L14" s="42"/>
      <c r="M14" s="42"/>
      <c r="N14" s="42"/>
      <c r="O14" s="42"/>
      <c r="P14" s="42"/>
      <c r="Q14" s="42"/>
      <c r="R14" s="42"/>
      <c r="S14" s="42"/>
      <c r="T14" s="42"/>
    </row>
    <row r="15" spans="1:20" x14ac:dyDescent="0.3">
      <c r="A15" s="93"/>
      <c r="B15" s="22">
        <v>224</v>
      </c>
      <c r="C15" s="23" t="s">
        <v>239</v>
      </c>
      <c r="D15" s="21" t="s">
        <v>240</v>
      </c>
      <c r="E15" s="24" t="s">
        <v>233</v>
      </c>
      <c r="F15" s="22" t="s">
        <v>4</v>
      </c>
      <c r="G15" s="22" t="s">
        <v>30</v>
      </c>
      <c r="H15" s="6">
        <v>1</v>
      </c>
      <c r="I15" s="13" t="s">
        <v>273</v>
      </c>
      <c r="J15" s="42">
        <f t="shared" si="0"/>
        <v>9.2699999999999942</v>
      </c>
      <c r="K15" s="41"/>
      <c r="L15" s="42"/>
      <c r="M15" s="42"/>
      <c r="N15" s="42"/>
      <c r="O15" s="42"/>
      <c r="P15" s="42"/>
      <c r="Q15" s="42"/>
      <c r="R15" s="42"/>
      <c r="S15" s="42"/>
      <c r="T15" s="42"/>
    </row>
    <row r="16" spans="1:20" x14ac:dyDescent="0.3">
      <c r="A16" s="93"/>
      <c r="B16" s="13">
        <v>106</v>
      </c>
      <c r="C16" s="8" t="s">
        <v>107</v>
      </c>
      <c r="D16" s="8" t="s">
        <v>108</v>
      </c>
      <c r="E16" s="13" t="s">
        <v>105</v>
      </c>
      <c r="F16" s="13" t="s">
        <v>4</v>
      </c>
      <c r="G16" s="13" t="s">
        <v>23</v>
      </c>
      <c r="H16" s="6">
        <v>1</v>
      </c>
      <c r="I16" s="13" t="s">
        <v>272</v>
      </c>
      <c r="J16" s="42">
        <f t="shared" si="0"/>
        <v>9.2999999999999936</v>
      </c>
      <c r="K16" s="41"/>
      <c r="L16" s="42"/>
      <c r="M16" s="42"/>
      <c r="N16" s="42"/>
      <c r="O16" s="42"/>
      <c r="P16" s="42"/>
      <c r="Q16" s="42"/>
      <c r="R16" s="42"/>
      <c r="S16" s="42"/>
      <c r="T16" s="42"/>
    </row>
    <row r="17" spans="1:20" x14ac:dyDescent="0.3">
      <c r="A17" s="94"/>
      <c r="B17" s="22">
        <v>225</v>
      </c>
      <c r="C17" s="25" t="s">
        <v>215</v>
      </c>
      <c r="D17" s="25" t="s">
        <v>217</v>
      </c>
      <c r="E17" s="27" t="s">
        <v>216</v>
      </c>
      <c r="F17" s="26" t="s">
        <v>4</v>
      </c>
      <c r="G17" s="22" t="s">
        <v>30</v>
      </c>
      <c r="H17" s="6">
        <v>1</v>
      </c>
      <c r="I17" s="13" t="s">
        <v>273</v>
      </c>
      <c r="J17" s="42">
        <f t="shared" si="0"/>
        <v>9.329999999999993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</row>
    <row r="18" spans="1:20" x14ac:dyDescent="0.3">
      <c r="A18" s="53"/>
      <c r="B18" s="47"/>
      <c r="C18" s="54"/>
      <c r="D18" s="54"/>
      <c r="E18" s="47"/>
      <c r="F18" s="47"/>
      <c r="G18" s="47"/>
      <c r="H18" s="51"/>
      <c r="I18" s="51"/>
      <c r="J18" s="48"/>
      <c r="K18" s="76"/>
      <c r="L18" s="48"/>
      <c r="M18" s="48"/>
      <c r="N18" s="48"/>
      <c r="O18" s="48"/>
      <c r="P18" s="48"/>
      <c r="Q18" s="48"/>
      <c r="R18" s="48"/>
      <c r="S18" s="48"/>
      <c r="T18" s="48"/>
    </row>
    <row r="19" spans="1:20" x14ac:dyDescent="0.3">
      <c r="A19" s="92" t="s">
        <v>274</v>
      </c>
      <c r="B19" s="13">
        <v>107</v>
      </c>
      <c r="C19" s="3" t="s">
        <v>232</v>
      </c>
      <c r="D19" s="3" t="s">
        <v>234</v>
      </c>
      <c r="E19" s="6" t="s">
        <v>233</v>
      </c>
      <c r="F19" s="6" t="s">
        <v>4</v>
      </c>
      <c r="G19" s="13" t="s">
        <v>23</v>
      </c>
      <c r="H19" s="6">
        <v>1</v>
      </c>
      <c r="I19" s="13" t="s">
        <v>272</v>
      </c>
      <c r="J19" s="42">
        <f>J17+0.03</f>
        <v>9.3599999999999923</v>
      </c>
      <c r="K19" s="42">
        <v>8.35</v>
      </c>
      <c r="L19" s="42">
        <f>M19-0.15</f>
        <v>8.39</v>
      </c>
      <c r="M19" s="42">
        <f>N19-0.02</f>
        <v>8.5400000000000009</v>
      </c>
      <c r="N19" s="42">
        <v>8.56</v>
      </c>
      <c r="O19" s="42">
        <f>Q19-0.05</f>
        <v>9.1099999999999905</v>
      </c>
      <c r="P19" s="42"/>
      <c r="Q19" s="42">
        <f>R19-0.15</f>
        <v>9.1599999999999913</v>
      </c>
      <c r="R19" s="42">
        <f>T19-0.05</f>
        <v>9.3099999999999916</v>
      </c>
      <c r="S19" s="42"/>
      <c r="T19" s="42">
        <f>J19</f>
        <v>9.3599999999999923</v>
      </c>
    </row>
    <row r="20" spans="1:20" x14ac:dyDescent="0.3">
      <c r="A20" s="93"/>
      <c r="B20" s="22">
        <v>226</v>
      </c>
      <c r="C20" s="21" t="s">
        <v>146</v>
      </c>
      <c r="D20" s="21" t="s">
        <v>147</v>
      </c>
      <c r="E20" s="22" t="s">
        <v>132</v>
      </c>
      <c r="F20" s="22" t="s">
        <v>4</v>
      </c>
      <c r="G20" s="22" t="s">
        <v>30</v>
      </c>
      <c r="H20" s="6">
        <v>1</v>
      </c>
      <c r="I20" s="13" t="s">
        <v>273</v>
      </c>
      <c r="J20" s="42">
        <f t="shared" si="0"/>
        <v>9.3899999999999917</v>
      </c>
      <c r="K20" s="41"/>
      <c r="L20" s="42"/>
      <c r="M20" s="42"/>
      <c r="N20" s="42"/>
      <c r="O20" s="42"/>
      <c r="P20" s="42"/>
      <c r="Q20" s="42"/>
      <c r="R20" s="42"/>
      <c r="S20" s="42"/>
      <c r="T20" s="42"/>
    </row>
    <row r="21" spans="1:20" x14ac:dyDescent="0.3">
      <c r="A21" s="93"/>
      <c r="B21" s="13">
        <v>108</v>
      </c>
      <c r="C21" s="8" t="s">
        <v>89</v>
      </c>
      <c r="D21" s="8" t="s">
        <v>90</v>
      </c>
      <c r="E21" s="13" t="s">
        <v>63</v>
      </c>
      <c r="F21" s="13" t="s">
        <v>4</v>
      </c>
      <c r="G21" s="13" t="s">
        <v>23</v>
      </c>
      <c r="H21" s="6">
        <v>1</v>
      </c>
      <c r="I21" s="13" t="s">
        <v>272</v>
      </c>
      <c r="J21" s="42">
        <f t="shared" si="0"/>
        <v>9.419999999999991</v>
      </c>
      <c r="K21" s="41"/>
      <c r="L21" s="42"/>
      <c r="M21" s="42"/>
      <c r="N21" s="42"/>
      <c r="O21" s="42"/>
      <c r="P21" s="42"/>
      <c r="Q21" s="42"/>
      <c r="R21" s="42"/>
      <c r="S21" s="42"/>
      <c r="T21" s="42"/>
    </row>
    <row r="22" spans="1:20" x14ac:dyDescent="0.3">
      <c r="A22" s="93"/>
      <c r="B22" s="22">
        <v>227</v>
      </c>
      <c r="C22" s="21" t="s">
        <v>115</v>
      </c>
      <c r="D22" s="21" t="s">
        <v>116</v>
      </c>
      <c r="E22" s="22" t="s">
        <v>105</v>
      </c>
      <c r="F22" s="22" t="s">
        <v>4</v>
      </c>
      <c r="G22" s="22" t="s">
        <v>30</v>
      </c>
      <c r="H22" s="6">
        <v>1</v>
      </c>
      <c r="I22" s="13" t="s">
        <v>273</v>
      </c>
      <c r="J22" s="42">
        <f t="shared" si="0"/>
        <v>9.4499999999999904</v>
      </c>
      <c r="K22" s="41"/>
      <c r="L22" s="42"/>
      <c r="M22" s="42"/>
      <c r="N22" s="42"/>
      <c r="O22" s="42"/>
      <c r="P22" s="42"/>
      <c r="Q22" s="42"/>
      <c r="R22" s="42"/>
      <c r="S22" s="42"/>
      <c r="T22" s="42"/>
    </row>
    <row r="23" spans="1:20" x14ac:dyDescent="0.3">
      <c r="A23" s="93"/>
      <c r="B23" s="13">
        <v>109</v>
      </c>
      <c r="C23" s="3" t="s">
        <v>151</v>
      </c>
      <c r="D23" s="3" t="s">
        <v>152</v>
      </c>
      <c r="E23" s="6" t="s">
        <v>132</v>
      </c>
      <c r="F23" s="6" t="s">
        <v>4</v>
      </c>
      <c r="G23" s="13" t="s">
        <v>23</v>
      </c>
      <c r="H23" s="6">
        <v>1</v>
      </c>
      <c r="I23" s="13" t="s">
        <v>272</v>
      </c>
      <c r="J23" s="42">
        <f t="shared" si="0"/>
        <v>9.4799999999999898</v>
      </c>
      <c r="K23" s="41"/>
      <c r="L23" s="42"/>
      <c r="M23" s="42"/>
      <c r="N23" s="42"/>
      <c r="O23" s="42"/>
      <c r="P23" s="42"/>
      <c r="Q23" s="42"/>
      <c r="R23" s="42"/>
      <c r="S23" s="42"/>
      <c r="T23" s="42"/>
    </row>
    <row r="24" spans="1:20" x14ac:dyDescent="0.3">
      <c r="A24" s="94"/>
      <c r="B24" s="22">
        <v>228</v>
      </c>
      <c r="C24" s="21" t="s">
        <v>172</v>
      </c>
      <c r="D24" s="21" t="s">
        <v>173</v>
      </c>
      <c r="E24" s="22" t="s">
        <v>182</v>
      </c>
      <c r="F24" s="22" t="s">
        <v>4</v>
      </c>
      <c r="G24" s="22" t="s">
        <v>30</v>
      </c>
      <c r="H24" s="6">
        <v>1</v>
      </c>
      <c r="I24" s="13" t="s">
        <v>273</v>
      </c>
      <c r="J24" s="42">
        <f t="shared" si="0"/>
        <v>9.5099999999999891</v>
      </c>
      <c r="K24" s="41"/>
      <c r="L24" s="42"/>
      <c r="M24" s="42"/>
      <c r="N24" s="42"/>
      <c r="O24" s="42"/>
      <c r="P24" s="42"/>
      <c r="Q24" s="42"/>
      <c r="R24" s="42"/>
      <c r="S24" s="42"/>
      <c r="T24" s="42"/>
    </row>
    <row r="25" spans="1:20" x14ac:dyDescent="0.3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7"/>
      <c r="L25" s="73"/>
      <c r="M25" s="73"/>
      <c r="N25" s="73"/>
      <c r="O25" s="73"/>
      <c r="P25" s="73"/>
      <c r="Q25" s="73"/>
      <c r="R25" s="73"/>
      <c r="S25" s="73"/>
      <c r="T25" s="74"/>
    </row>
    <row r="26" spans="1:20" x14ac:dyDescent="0.3">
      <c r="A26" s="92" t="s">
        <v>293</v>
      </c>
      <c r="B26" s="13">
        <v>110</v>
      </c>
      <c r="C26" s="3" t="s">
        <v>168</v>
      </c>
      <c r="D26" s="3" t="s">
        <v>169</v>
      </c>
      <c r="E26" s="6" t="s">
        <v>182</v>
      </c>
      <c r="F26" s="6" t="s">
        <v>4</v>
      </c>
      <c r="G26" s="13" t="s">
        <v>23</v>
      </c>
      <c r="H26" s="6">
        <v>1</v>
      </c>
      <c r="I26" s="13" t="s">
        <v>272</v>
      </c>
      <c r="J26" s="42">
        <f>J24+0.03</f>
        <v>9.5399999999999885</v>
      </c>
      <c r="K26" s="42">
        <v>8.4</v>
      </c>
      <c r="L26" s="42">
        <v>8.57</v>
      </c>
      <c r="M26" s="42">
        <f>N26-0.02</f>
        <v>9.1199999999999868</v>
      </c>
      <c r="N26" s="42">
        <f>O26-0.15</f>
        <v>9.1399999999999864</v>
      </c>
      <c r="O26" s="42">
        <f>Q26-0.05</f>
        <v>9.2899999999999867</v>
      </c>
      <c r="P26" s="42"/>
      <c r="Q26" s="42">
        <f>R26-0.15</f>
        <v>9.3399999999999874</v>
      </c>
      <c r="R26" s="42">
        <f>T26-0.05</f>
        <v>9.4899999999999878</v>
      </c>
      <c r="S26" s="42"/>
      <c r="T26" s="42">
        <f>J26</f>
        <v>9.5399999999999885</v>
      </c>
    </row>
    <row r="27" spans="1:20" x14ac:dyDescent="0.3">
      <c r="A27" s="93"/>
      <c r="B27" s="22">
        <v>229</v>
      </c>
      <c r="C27" s="21" t="s">
        <v>228</v>
      </c>
      <c r="D27" s="21" t="s">
        <v>229</v>
      </c>
      <c r="E27" s="22" t="s">
        <v>221</v>
      </c>
      <c r="F27" s="22" t="s">
        <v>4</v>
      </c>
      <c r="G27" s="22" t="s">
        <v>30</v>
      </c>
      <c r="H27" s="6">
        <v>1</v>
      </c>
      <c r="I27" s="13" t="s">
        <v>273</v>
      </c>
      <c r="J27" s="42">
        <f>J26+0.03</f>
        <v>9.5699999999999878</v>
      </c>
      <c r="K27" s="41"/>
      <c r="L27" s="42"/>
      <c r="M27" s="42"/>
      <c r="N27" s="42"/>
      <c r="O27" s="42"/>
      <c r="P27" s="42"/>
      <c r="Q27" s="42"/>
      <c r="R27" s="42"/>
      <c r="S27" s="42"/>
      <c r="T27" s="42"/>
    </row>
    <row r="28" spans="1:20" x14ac:dyDescent="0.3">
      <c r="A28" s="93"/>
      <c r="B28" s="13">
        <v>111</v>
      </c>
      <c r="C28" s="3" t="s">
        <v>220</v>
      </c>
      <c r="D28" s="3" t="s">
        <v>222</v>
      </c>
      <c r="E28" s="6" t="s">
        <v>221</v>
      </c>
      <c r="F28" s="6" t="s">
        <v>4</v>
      </c>
      <c r="G28" s="13" t="s">
        <v>23</v>
      </c>
      <c r="H28" s="6">
        <v>1</v>
      </c>
      <c r="I28" s="13" t="s">
        <v>272</v>
      </c>
      <c r="J28" s="42">
        <v>10</v>
      </c>
      <c r="K28" s="41"/>
      <c r="L28" s="42"/>
      <c r="M28" s="42"/>
      <c r="N28" s="42"/>
      <c r="O28" s="42"/>
      <c r="P28" s="42"/>
      <c r="Q28" s="42"/>
      <c r="R28" s="42"/>
      <c r="S28" s="42"/>
      <c r="T28" s="42"/>
    </row>
    <row r="29" spans="1:20" x14ac:dyDescent="0.3">
      <c r="A29" s="93"/>
      <c r="B29" s="22">
        <v>230</v>
      </c>
      <c r="C29" s="21" t="s">
        <v>34</v>
      </c>
      <c r="D29" s="21" t="s">
        <v>35</v>
      </c>
      <c r="E29" s="13" t="s">
        <v>22</v>
      </c>
      <c r="F29" s="22" t="s">
        <v>4</v>
      </c>
      <c r="G29" s="22" t="s">
        <v>30</v>
      </c>
      <c r="H29" s="6">
        <v>1</v>
      </c>
      <c r="I29" s="13" t="s">
        <v>273</v>
      </c>
      <c r="J29" s="42">
        <f t="shared" ref="J29:J31" si="1">J28+0.03</f>
        <v>10.029999999999999</v>
      </c>
      <c r="K29" s="41"/>
      <c r="L29" s="42"/>
      <c r="M29" s="42"/>
      <c r="N29" s="42"/>
      <c r="O29" s="42"/>
      <c r="P29" s="42"/>
      <c r="Q29" s="42"/>
      <c r="R29" s="42"/>
      <c r="S29" s="42"/>
      <c r="T29" s="42"/>
    </row>
    <row r="30" spans="1:20" x14ac:dyDescent="0.3">
      <c r="A30" s="93"/>
      <c r="B30" s="13">
        <v>112</v>
      </c>
      <c r="C30" s="8" t="s">
        <v>21</v>
      </c>
      <c r="D30" s="8" t="s">
        <v>25</v>
      </c>
      <c r="E30" s="13" t="s">
        <v>22</v>
      </c>
      <c r="F30" s="13" t="s">
        <v>4</v>
      </c>
      <c r="G30" s="13" t="s">
        <v>23</v>
      </c>
      <c r="H30" s="6">
        <v>1</v>
      </c>
      <c r="I30" s="13" t="s">
        <v>272</v>
      </c>
      <c r="J30" s="42">
        <f t="shared" si="1"/>
        <v>10.059999999999999</v>
      </c>
      <c r="K30" s="41"/>
      <c r="L30" s="42"/>
      <c r="M30" s="42"/>
      <c r="N30" s="42"/>
      <c r="O30" s="42"/>
      <c r="P30" s="42"/>
      <c r="Q30" s="42"/>
      <c r="R30" s="42"/>
      <c r="S30" s="42"/>
      <c r="T30" s="42"/>
    </row>
    <row r="31" spans="1:20" x14ac:dyDescent="0.3">
      <c r="A31" s="94"/>
      <c r="B31" s="22">
        <v>231</v>
      </c>
      <c r="C31" s="21" t="s">
        <v>97</v>
      </c>
      <c r="D31" s="21" t="s">
        <v>98</v>
      </c>
      <c r="E31" s="22" t="s">
        <v>63</v>
      </c>
      <c r="F31" s="22" t="s">
        <v>4</v>
      </c>
      <c r="G31" s="22" t="s">
        <v>30</v>
      </c>
      <c r="H31" s="6">
        <v>1</v>
      </c>
      <c r="I31" s="13" t="s">
        <v>273</v>
      </c>
      <c r="J31" s="42">
        <f t="shared" si="1"/>
        <v>10.089999999999998</v>
      </c>
      <c r="K31" s="41"/>
      <c r="L31" s="42"/>
      <c r="M31" s="42"/>
      <c r="N31" s="42"/>
      <c r="O31" s="42"/>
      <c r="P31" s="42"/>
      <c r="Q31" s="42"/>
      <c r="R31" s="42"/>
      <c r="S31" s="42"/>
      <c r="T31" s="42"/>
    </row>
    <row r="32" spans="1:20" x14ac:dyDescent="0.3">
      <c r="A32" s="103" t="s">
        <v>321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5"/>
    </row>
    <row r="33" spans="1:20" x14ac:dyDescent="0.3">
      <c r="A33" s="92" t="s">
        <v>294</v>
      </c>
      <c r="B33" s="13">
        <v>113</v>
      </c>
      <c r="C33" s="8" t="s">
        <v>109</v>
      </c>
      <c r="D33" s="8" t="s">
        <v>110</v>
      </c>
      <c r="E33" s="13" t="s">
        <v>105</v>
      </c>
      <c r="F33" s="13" t="s">
        <v>4</v>
      </c>
      <c r="G33" s="13" t="s">
        <v>23</v>
      </c>
      <c r="H33" s="6">
        <v>1</v>
      </c>
      <c r="I33" s="13" t="s">
        <v>272</v>
      </c>
      <c r="J33" s="42">
        <f>J31+0.2</f>
        <v>10.289999999999997</v>
      </c>
      <c r="K33" s="42">
        <v>8.4499999999999993</v>
      </c>
      <c r="L33" s="42">
        <f>M33-0.15</f>
        <v>9.2099999999999991</v>
      </c>
      <c r="M33" s="42">
        <f>N33-0.05</f>
        <v>9.36</v>
      </c>
      <c r="N33" s="42">
        <f>O33-0.15</f>
        <v>9.41</v>
      </c>
      <c r="O33" s="42">
        <v>9.56</v>
      </c>
      <c r="P33" s="42"/>
      <c r="Q33" s="42">
        <f>R33-0.15</f>
        <v>10.029999999999999</v>
      </c>
      <c r="R33" s="42">
        <v>10.18</v>
      </c>
      <c r="S33" s="42"/>
      <c r="T33" s="42">
        <f>J33</f>
        <v>10.289999999999997</v>
      </c>
    </row>
    <row r="34" spans="1:20" x14ac:dyDescent="0.3">
      <c r="A34" s="93"/>
      <c r="B34" s="22">
        <v>232</v>
      </c>
      <c r="C34" s="21" t="s">
        <v>201</v>
      </c>
      <c r="D34" s="21" t="s">
        <v>203</v>
      </c>
      <c r="E34" s="22" t="s">
        <v>202</v>
      </c>
      <c r="F34" s="22" t="s">
        <v>4</v>
      </c>
      <c r="G34" s="22" t="s">
        <v>30</v>
      </c>
      <c r="H34" s="6">
        <v>1</v>
      </c>
      <c r="I34" s="13" t="s">
        <v>273</v>
      </c>
      <c r="J34" s="42">
        <f>J33+0.03</f>
        <v>10.319999999999997</v>
      </c>
      <c r="K34" s="41"/>
      <c r="L34" s="42"/>
      <c r="M34" s="42"/>
      <c r="N34" s="42"/>
      <c r="O34" s="42"/>
      <c r="P34" s="42"/>
      <c r="Q34" s="42"/>
      <c r="R34" s="42"/>
      <c r="S34" s="42"/>
      <c r="T34" s="42"/>
    </row>
    <row r="35" spans="1:20" x14ac:dyDescent="0.3">
      <c r="A35" s="93"/>
      <c r="B35" s="13">
        <v>114</v>
      </c>
      <c r="C35" s="3" t="s">
        <v>235</v>
      </c>
      <c r="D35" s="3" t="s">
        <v>236</v>
      </c>
      <c r="E35" s="12" t="s">
        <v>233</v>
      </c>
      <c r="F35" s="6" t="s">
        <v>4</v>
      </c>
      <c r="G35" s="13" t="s">
        <v>23</v>
      </c>
      <c r="H35" s="6">
        <v>1</v>
      </c>
      <c r="I35" s="13" t="s">
        <v>272</v>
      </c>
      <c r="J35" s="42">
        <f t="shared" ref="J35:J38" si="2">J34+0.03</f>
        <v>10.349999999999996</v>
      </c>
      <c r="K35" s="41"/>
      <c r="L35" s="42"/>
      <c r="M35" s="42"/>
      <c r="N35" s="42"/>
      <c r="O35" s="42"/>
      <c r="P35" s="42"/>
      <c r="Q35" s="42"/>
      <c r="R35" s="42"/>
      <c r="S35" s="42"/>
      <c r="T35" s="42"/>
    </row>
    <row r="36" spans="1:20" x14ac:dyDescent="0.3">
      <c r="A36" s="93"/>
      <c r="B36" s="22">
        <v>233</v>
      </c>
      <c r="C36" s="21" t="s">
        <v>32</v>
      </c>
      <c r="D36" s="21" t="s">
        <v>33</v>
      </c>
      <c r="E36" s="13" t="s">
        <v>22</v>
      </c>
      <c r="F36" s="22" t="s">
        <v>4</v>
      </c>
      <c r="G36" s="22" t="s">
        <v>30</v>
      </c>
      <c r="H36" s="6">
        <v>1</v>
      </c>
      <c r="I36" s="13" t="s">
        <v>273</v>
      </c>
      <c r="J36" s="42">
        <f t="shared" si="2"/>
        <v>10.379999999999995</v>
      </c>
      <c r="K36" s="41"/>
      <c r="L36" s="42"/>
      <c r="M36" s="42"/>
      <c r="N36" s="42"/>
      <c r="O36" s="42"/>
      <c r="P36" s="42"/>
      <c r="Q36" s="42"/>
      <c r="R36" s="42"/>
      <c r="S36" s="42"/>
      <c r="T36" s="42"/>
    </row>
    <row r="37" spans="1:20" x14ac:dyDescent="0.3">
      <c r="A37" s="93"/>
      <c r="B37" s="13">
        <v>115</v>
      </c>
      <c r="C37" s="8" t="s">
        <v>91</v>
      </c>
      <c r="D37" s="8" t="s">
        <v>92</v>
      </c>
      <c r="E37" s="13" t="s">
        <v>63</v>
      </c>
      <c r="F37" s="13" t="s">
        <v>4</v>
      </c>
      <c r="G37" s="13" t="s">
        <v>23</v>
      </c>
      <c r="H37" s="6">
        <v>1</v>
      </c>
      <c r="I37" s="13" t="s">
        <v>272</v>
      </c>
      <c r="J37" s="42">
        <f t="shared" si="2"/>
        <v>10.409999999999995</v>
      </c>
      <c r="K37" s="41"/>
      <c r="L37" s="42"/>
      <c r="M37" s="42"/>
      <c r="N37" s="42"/>
      <c r="O37" s="42"/>
      <c r="P37" s="42"/>
      <c r="Q37" s="42"/>
      <c r="R37" s="42"/>
      <c r="S37" s="42"/>
      <c r="T37" s="42"/>
    </row>
    <row r="38" spans="1:20" x14ac:dyDescent="0.3">
      <c r="A38" s="94"/>
      <c r="B38" s="22">
        <v>234</v>
      </c>
      <c r="C38" s="21" t="s">
        <v>95</v>
      </c>
      <c r="D38" s="21" t="s">
        <v>96</v>
      </c>
      <c r="E38" s="22" t="s">
        <v>63</v>
      </c>
      <c r="F38" s="22" t="s">
        <v>4</v>
      </c>
      <c r="G38" s="22" t="s">
        <v>30</v>
      </c>
      <c r="H38" s="6">
        <v>1</v>
      </c>
      <c r="I38" s="13" t="s">
        <v>273</v>
      </c>
      <c r="J38" s="42">
        <f t="shared" si="2"/>
        <v>10.439999999999994</v>
      </c>
      <c r="K38" s="41"/>
      <c r="L38" s="42"/>
      <c r="M38" s="42"/>
      <c r="N38" s="42"/>
      <c r="O38" s="42"/>
      <c r="P38" s="42"/>
      <c r="Q38" s="42"/>
      <c r="R38" s="42"/>
      <c r="S38" s="42"/>
      <c r="T38" s="42"/>
    </row>
    <row r="39" spans="1:20" x14ac:dyDescent="0.3">
      <c r="A39" s="53"/>
      <c r="B39" s="47"/>
      <c r="C39" s="54"/>
      <c r="D39" s="54"/>
      <c r="E39" s="47"/>
      <c r="F39" s="47"/>
      <c r="G39" s="47"/>
      <c r="H39" s="51"/>
      <c r="I39" s="51"/>
      <c r="J39" s="48"/>
      <c r="K39" s="76"/>
      <c r="L39" s="48"/>
      <c r="M39" s="48"/>
      <c r="N39" s="48"/>
      <c r="O39" s="48"/>
      <c r="P39" s="48"/>
      <c r="Q39" s="48"/>
      <c r="R39" s="48"/>
      <c r="S39" s="48"/>
      <c r="T39" s="48"/>
    </row>
    <row r="40" spans="1:20" x14ac:dyDescent="0.3">
      <c r="A40" s="92" t="s">
        <v>295</v>
      </c>
      <c r="B40" s="13">
        <v>116</v>
      </c>
      <c r="C40" s="3" t="s">
        <v>153</v>
      </c>
      <c r="D40" s="3" t="s">
        <v>155</v>
      </c>
      <c r="E40" s="6" t="s">
        <v>154</v>
      </c>
      <c r="F40" s="6" t="s">
        <v>4</v>
      </c>
      <c r="G40" s="13" t="s">
        <v>23</v>
      </c>
      <c r="H40" s="6">
        <v>1</v>
      </c>
      <c r="I40" s="13" t="s">
        <v>272</v>
      </c>
      <c r="J40" s="42">
        <f>J38+0.03</f>
        <v>10.469999999999994</v>
      </c>
      <c r="K40" s="42">
        <v>8.5</v>
      </c>
      <c r="L40" s="42">
        <v>9.5</v>
      </c>
      <c r="M40" s="42">
        <f>N40-0.02</f>
        <v>10.049999999999992</v>
      </c>
      <c r="N40" s="42">
        <f>O40-0.15</f>
        <v>10.069999999999991</v>
      </c>
      <c r="O40" s="42">
        <f>Q40-0.05</f>
        <v>10.219999999999992</v>
      </c>
      <c r="P40" s="42"/>
      <c r="Q40" s="42">
        <f>R40-0.15</f>
        <v>10.269999999999992</v>
      </c>
      <c r="R40" s="42">
        <f>T40-0.05</f>
        <v>10.419999999999993</v>
      </c>
      <c r="S40" s="42"/>
      <c r="T40" s="42">
        <f>J40</f>
        <v>10.469999999999994</v>
      </c>
    </row>
    <row r="41" spans="1:20" x14ac:dyDescent="0.3">
      <c r="A41" s="93"/>
      <c r="B41" s="22">
        <v>235</v>
      </c>
      <c r="C41" s="21" t="s">
        <v>162</v>
      </c>
      <c r="D41" s="21" t="s">
        <v>163</v>
      </c>
      <c r="E41" s="22" t="s">
        <v>154</v>
      </c>
      <c r="F41" s="22" t="s">
        <v>4</v>
      </c>
      <c r="G41" s="22" t="s">
        <v>30</v>
      </c>
      <c r="H41" s="6">
        <v>1</v>
      </c>
      <c r="I41" s="13" t="s">
        <v>273</v>
      </c>
      <c r="J41" s="42">
        <f>J40+0.03</f>
        <v>10.499999999999993</v>
      </c>
      <c r="K41" s="41"/>
      <c r="L41" s="42"/>
      <c r="M41" s="42"/>
      <c r="N41" s="42"/>
      <c r="O41" s="42"/>
      <c r="P41" s="42"/>
      <c r="Q41" s="42"/>
      <c r="R41" s="42"/>
      <c r="S41" s="42"/>
      <c r="T41" s="42"/>
    </row>
    <row r="42" spans="1:20" x14ac:dyDescent="0.3">
      <c r="A42" s="93"/>
      <c r="B42" s="13">
        <v>117</v>
      </c>
      <c r="C42" s="3" t="s">
        <v>204</v>
      </c>
      <c r="D42" s="3" t="s">
        <v>206</v>
      </c>
      <c r="E42" s="6" t="s">
        <v>205</v>
      </c>
      <c r="F42" s="6" t="s">
        <v>4</v>
      </c>
      <c r="G42" s="13" t="s">
        <v>23</v>
      </c>
      <c r="H42" s="6">
        <v>1</v>
      </c>
      <c r="I42" s="13" t="s">
        <v>272</v>
      </c>
      <c r="J42" s="42">
        <f t="shared" ref="J42:J45" si="3">J41+0.03</f>
        <v>10.529999999999992</v>
      </c>
      <c r="K42" s="41"/>
      <c r="L42" s="42"/>
      <c r="M42" s="42"/>
      <c r="N42" s="42"/>
      <c r="O42" s="42"/>
      <c r="P42" s="42"/>
      <c r="Q42" s="42"/>
      <c r="R42" s="42"/>
      <c r="S42" s="42"/>
      <c r="T42" s="42"/>
    </row>
    <row r="43" spans="1:20" x14ac:dyDescent="0.3">
      <c r="A43" s="93"/>
      <c r="B43" s="22">
        <v>236</v>
      </c>
      <c r="C43" s="23" t="s">
        <v>241</v>
      </c>
      <c r="D43" s="23" t="s">
        <v>242</v>
      </c>
      <c r="E43" s="24" t="s">
        <v>233</v>
      </c>
      <c r="F43" s="22" t="s">
        <v>4</v>
      </c>
      <c r="G43" s="22" t="s">
        <v>30</v>
      </c>
      <c r="H43" s="6">
        <v>1</v>
      </c>
      <c r="I43" s="13" t="s">
        <v>273</v>
      </c>
      <c r="J43" s="42">
        <v>11</v>
      </c>
      <c r="K43" s="41"/>
      <c r="L43" s="42"/>
      <c r="M43" s="42"/>
      <c r="N43" s="42"/>
      <c r="O43" s="42"/>
      <c r="P43" s="42"/>
      <c r="Q43" s="42"/>
      <c r="R43" s="42"/>
      <c r="S43" s="42"/>
      <c r="T43" s="42"/>
    </row>
    <row r="44" spans="1:20" x14ac:dyDescent="0.3">
      <c r="A44" s="93"/>
      <c r="B44" s="13">
        <v>118</v>
      </c>
      <c r="C44" s="3" t="s">
        <v>165</v>
      </c>
      <c r="D44" s="3" t="s">
        <v>167</v>
      </c>
      <c r="E44" s="6" t="s">
        <v>166</v>
      </c>
      <c r="F44" s="6" t="s">
        <v>4</v>
      </c>
      <c r="G44" s="13" t="s">
        <v>23</v>
      </c>
      <c r="H44" s="6">
        <v>1</v>
      </c>
      <c r="I44" s="13" t="s">
        <v>272</v>
      </c>
      <c r="J44" s="42">
        <f t="shared" si="3"/>
        <v>11.03</v>
      </c>
      <c r="K44" s="41"/>
      <c r="L44" s="42"/>
      <c r="M44" s="42"/>
      <c r="N44" s="42"/>
      <c r="O44" s="42"/>
      <c r="P44" s="42"/>
      <c r="Q44" s="42"/>
      <c r="R44" s="42"/>
      <c r="S44" s="42"/>
      <c r="T44" s="42"/>
    </row>
    <row r="45" spans="1:20" x14ac:dyDescent="0.3">
      <c r="A45" s="94"/>
      <c r="B45" s="22">
        <v>237</v>
      </c>
      <c r="C45" s="21" t="s">
        <v>174</v>
      </c>
      <c r="D45" s="21" t="s">
        <v>175</v>
      </c>
      <c r="E45" s="22" t="s">
        <v>182</v>
      </c>
      <c r="F45" s="22" t="s">
        <v>4</v>
      </c>
      <c r="G45" s="22" t="s">
        <v>30</v>
      </c>
      <c r="H45" s="6">
        <v>1</v>
      </c>
      <c r="I45" s="13" t="s">
        <v>273</v>
      </c>
      <c r="J45" s="42">
        <f t="shared" si="3"/>
        <v>11.059999999999999</v>
      </c>
      <c r="K45" s="41"/>
      <c r="L45" s="42"/>
      <c r="M45" s="42"/>
      <c r="N45" s="42"/>
      <c r="O45" s="42"/>
      <c r="P45" s="42"/>
      <c r="Q45" s="42"/>
      <c r="R45" s="42"/>
      <c r="S45" s="42"/>
      <c r="T45" s="42"/>
    </row>
    <row r="46" spans="1:20" x14ac:dyDescent="0.3">
      <c r="A46" s="53"/>
      <c r="B46" s="47"/>
      <c r="C46" s="54"/>
      <c r="D46" s="54"/>
      <c r="E46" s="47"/>
      <c r="F46" s="47"/>
      <c r="G46" s="47"/>
      <c r="H46" s="51"/>
      <c r="I46" s="51"/>
      <c r="J46" s="48"/>
      <c r="K46" s="76"/>
      <c r="L46" s="48"/>
      <c r="M46" s="48"/>
      <c r="N46" s="48"/>
      <c r="O46" s="48"/>
      <c r="P46" s="48"/>
      <c r="Q46" s="48"/>
      <c r="R46" s="48"/>
      <c r="S46" s="48"/>
      <c r="T46" s="48"/>
    </row>
    <row r="47" spans="1:20" x14ac:dyDescent="0.3">
      <c r="A47" s="92" t="s">
        <v>6</v>
      </c>
      <c r="B47" s="13">
        <v>119</v>
      </c>
      <c r="C47" s="3" t="s">
        <v>223</v>
      </c>
      <c r="D47" s="3" t="s">
        <v>224</v>
      </c>
      <c r="E47" s="6" t="s">
        <v>221</v>
      </c>
      <c r="F47" s="6" t="s">
        <v>4</v>
      </c>
      <c r="G47" s="13" t="s">
        <v>23</v>
      </c>
      <c r="H47" s="6">
        <v>1</v>
      </c>
      <c r="I47" s="13" t="s">
        <v>272</v>
      </c>
      <c r="J47" s="41">
        <f>J45+0.03</f>
        <v>11.089999999999998</v>
      </c>
      <c r="K47" s="42">
        <v>8.5500000000000007</v>
      </c>
      <c r="L47" s="42">
        <f>M47-0.15</f>
        <v>10.089999999999998</v>
      </c>
      <c r="M47" s="42">
        <f>N47-0.05</f>
        <v>10.239999999999998</v>
      </c>
      <c r="N47" s="42">
        <f>O47-0.15</f>
        <v>10.29</v>
      </c>
      <c r="O47" s="42">
        <f>Q47-0.05</f>
        <v>10.44</v>
      </c>
      <c r="P47" s="42"/>
      <c r="Q47" s="42">
        <v>10.49</v>
      </c>
      <c r="R47" s="42">
        <f>T47-0.05</f>
        <v>11.039999999999997</v>
      </c>
      <c r="S47" s="42"/>
      <c r="T47" s="42">
        <f>J47</f>
        <v>11.089999999999998</v>
      </c>
    </row>
    <row r="48" spans="1:20" x14ac:dyDescent="0.3">
      <c r="A48" s="93"/>
      <c r="B48" s="22">
        <v>238</v>
      </c>
      <c r="C48" s="25" t="s">
        <v>218</v>
      </c>
      <c r="D48" s="25" t="s">
        <v>219</v>
      </c>
      <c r="E48" s="27" t="s">
        <v>216</v>
      </c>
      <c r="F48" s="26" t="s">
        <v>4</v>
      </c>
      <c r="G48" s="22" t="s">
        <v>30</v>
      </c>
      <c r="H48" s="6">
        <v>1</v>
      </c>
      <c r="I48" s="13" t="s">
        <v>273</v>
      </c>
      <c r="J48" s="41">
        <f>J47+0.03</f>
        <v>11.119999999999997</v>
      </c>
      <c r="K48" s="41"/>
      <c r="L48" s="42"/>
      <c r="M48" s="42"/>
      <c r="N48" s="42"/>
      <c r="O48" s="42"/>
      <c r="P48" s="42"/>
      <c r="Q48" s="42"/>
      <c r="R48" s="42"/>
      <c r="S48" s="42"/>
      <c r="T48" s="42"/>
    </row>
    <row r="49" spans="1:22" x14ac:dyDescent="0.3">
      <c r="A49" s="93"/>
      <c r="B49" s="13">
        <v>120</v>
      </c>
      <c r="C49" s="8" t="s">
        <v>111</v>
      </c>
      <c r="D49" s="8" t="s">
        <v>112</v>
      </c>
      <c r="E49" s="13" t="s">
        <v>105</v>
      </c>
      <c r="F49" s="13" t="s">
        <v>4</v>
      </c>
      <c r="G49" s="13" t="s">
        <v>23</v>
      </c>
      <c r="H49" s="6">
        <v>1</v>
      </c>
      <c r="I49" s="13" t="s">
        <v>272</v>
      </c>
      <c r="J49" s="41">
        <f t="shared" ref="J49:J54" si="4">J48+0.03</f>
        <v>11.149999999999997</v>
      </c>
      <c r="K49" s="41"/>
      <c r="L49" s="42"/>
      <c r="M49" s="42"/>
      <c r="N49" s="42"/>
      <c r="O49" s="42"/>
      <c r="P49" s="42"/>
      <c r="Q49" s="42"/>
      <c r="R49" s="42"/>
      <c r="S49" s="42"/>
      <c r="T49" s="42"/>
    </row>
    <row r="50" spans="1:22" x14ac:dyDescent="0.3">
      <c r="A50" s="93"/>
      <c r="B50" s="22">
        <v>239</v>
      </c>
      <c r="C50" s="21" t="s">
        <v>230</v>
      </c>
      <c r="D50" s="21" t="s">
        <v>231</v>
      </c>
      <c r="E50" s="22" t="s">
        <v>221</v>
      </c>
      <c r="F50" s="22" t="s">
        <v>4</v>
      </c>
      <c r="G50" s="22" t="s">
        <v>30</v>
      </c>
      <c r="H50" s="6">
        <v>1</v>
      </c>
      <c r="I50" s="13" t="s">
        <v>273</v>
      </c>
      <c r="J50" s="41">
        <f t="shared" si="4"/>
        <v>11.179999999999996</v>
      </c>
      <c r="K50" s="41"/>
      <c r="L50" s="42"/>
      <c r="M50" s="42"/>
      <c r="N50" s="42"/>
      <c r="O50" s="42"/>
      <c r="P50" s="42"/>
      <c r="Q50" s="42"/>
      <c r="R50" s="42"/>
      <c r="S50" s="42"/>
      <c r="T50" s="42"/>
    </row>
    <row r="51" spans="1:22" x14ac:dyDescent="0.3">
      <c r="A51" s="93"/>
      <c r="B51" s="13">
        <v>121</v>
      </c>
      <c r="C51" s="3" t="s">
        <v>237</v>
      </c>
      <c r="D51" s="4" t="s">
        <v>238</v>
      </c>
      <c r="E51" s="6" t="s">
        <v>233</v>
      </c>
      <c r="F51" s="6" t="s">
        <v>4</v>
      </c>
      <c r="G51" s="13" t="s">
        <v>23</v>
      </c>
      <c r="H51" s="6">
        <v>1</v>
      </c>
      <c r="I51" s="13" t="s">
        <v>272</v>
      </c>
      <c r="J51" s="41">
        <f t="shared" si="4"/>
        <v>11.209999999999996</v>
      </c>
      <c r="K51" s="41"/>
      <c r="L51" s="42"/>
      <c r="M51" s="42"/>
      <c r="N51" s="42"/>
      <c r="O51" s="42"/>
      <c r="P51" s="42"/>
      <c r="Q51" s="42"/>
      <c r="R51" s="42"/>
      <c r="S51" s="42"/>
      <c r="T51" s="42"/>
    </row>
    <row r="52" spans="1:22" x14ac:dyDescent="0.3">
      <c r="A52" s="93"/>
      <c r="B52" s="22">
        <v>240</v>
      </c>
      <c r="C52" s="23" t="s">
        <v>243</v>
      </c>
      <c r="D52" s="21" t="s">
        <v>244</v>
      </c>
      <c r="E52" s="22" t="s">
        <v>233</v>
      </c>
      <c r="F52" s="22" t="s">
        <v>4</v>
      </c>
      <c r="G52" s="22" t="s">
        <v>30</v>
      </c>
      <c r="H52" s="6">
        <v>1</v>
      </c>
      <c r="I52" s="13" t="s">
        <v>273</v>
      </c>
      <c r="J52" s="41">
        <f t="shared" si="4"/>
        <v>11.239999999999995</v>
      </c>
      <c r="K52" s="41"/>
      <c r="L52" s="42"/>
      <c r="M52" s="42"/>
      <c r="N52" s="42"/>
      <c r="O52" s="42"/>
      <c r="P52" s="42"/>
      <c r="Q52" s="42"/>
      <c r="R52" s="42"/>
      <c r="S52" s="42"/>
      <c r="T52" s="42"/>
    </row>
    <row r="53" spans="1:22" x14ac:dyDescent="0.3">
      <c r="A53" s="93"/>
      <c r="B53" s="107" t="s">
        <v>279</v>
      </c>
      <c r="C53" s="107"/>
      <c r="D53" s="107"/>
      <c r="E53" s="107"/>
      <c r="F53" s="107"/>
      <c r="G53" s="107"/>
      <c r="H53" s="107"/>
      <c r="I53" s="107"/>
      <c r="J53" s="41">
        <f t="shared" si="4"/>
        <v>11.269999999999994</v>
      </c>
      <c r="K53" s="41"/>
      <c r="L53" s="42"/>
      <c r="M53" s="42"/>
      <c r="N53" s="42"/>
      <c r="O53" s="42"/>
      <c r="P53" s="42"/>
      <c r="Q53" s="42"/>
      <c r="R53" s="42"/>
      <c r="S53" s="42"/>
      <c r="T53" s="42"/>
    </row>
    <row r="54" spans="1:22" x14ac:dyDescent="0.3">
      <c r="A54" s="94"/>
      <c r="B54" s="22">
        <v>241</v>
      </c>
      <c r="C54" s="21" t="s">
        <v>285</v>
      </c>
      <c r="D54" s="21" t="s">
        <v>164</v>
      </c>
      <c r="E54" s="21"/>
      <c r="F54" s="22" t="s">
        <v>154</v>
      </c>
      <c r="G54" s="22" t="s">
        <v>4</v>
      </c>
      <c r="H54" s="22" t="s">
        <v>30</v>
      </c>
      <c r="I54" s="13" t="s">
        <v>273</v>
      </c>
      <c r="J54" s="41">
        <f t="shared" si="4"/>
        <v>11.299999999999994</v>
      </c>
      <c r="K54" s="41"/>
      <c r="L54" s="42"/>
      <c r="M54" s="42"/>
      <c r="N54" s="42"/>
      <c r="O54" s="42"/>
      <c r="P54" s="42"/>
      <c r="Q54" s="42"/>
      <c r="R54" s="42"/>
      <c r="S54" s="42"/>
      <c r="T54" s="42"/>
    </row>
    <row r="55" spans="1:22" x14ac:dyDescent="0.3">
      <c r="B55" s="5"/>
      <c r="E55" s="5"/>
      <c r="F55" s="5"/>
    </row>
    <row r="56" spans="1:22" x14ac:dyDescent="0.3">
      <c r="B56" s="106" t="s">
        <v>270</v>
      </c>
      <c r="C56" s="106"/>
      <c r="D56" s="106"/>
      <c r="E56" s="106"/>
      <c r="F56" s="106"/>
      <c r="G56" s="106"/>
      <c r="H56" s="106"/>
      <c r="I56" s="106"/>
      <c r="J56" s="106"/>
    </row>
    <row r="57" spans="1:22" ht="28.8" x14ac:dyDescent="0.3">
      <c r="A57" s="28" t="s">
        <v>266</v>
      </c>
      <c r="B57" s="9"/>
      <c r="C57" s="1"/>
      <c r="D57" s="10"/>
      <c r="E57" s="10"/>
      <c r="F57" s="9"/>
      <c r="G57" s="11"/>
      <c r="H57" s="2" t="s">
        <v>0</v>
      </c>
      <c r="I57" s="11"/>
      <c r="J57" s="11"/>
      <c r="K57" s="100" t="s">
        <v>291</v>
      </c>
      <c r="L57" s="45" t="s">
        <v>300</v>
      </c>
      <c r="M57" s="102" t="s">
        <v>322</v>
      </c>
      <c r="N57" s="102"/>
      <c r="O57" s="102" t="s">
        <v>323</v>
      </c>
      <c r="P57" s="102"/>
      <c r="Q57" s="44" t="s">
        <v>289</v>
      </c>
      <c r="R57" s="102" t="s">
        <v>317</v>
      </c>
      <c r="S57" s="102"/>
      <c r="T57" s="44" t="s">
        <v>290</v>
      </c>
      <c r="U57" s="43" t="s">
        <v>299</v>
      </c>
    </row>
    <row r="58" spans="1:22" ht="28.8" x14ac:dyDescent="0.3">
      <c r="A58" s="29" t="s">
        <v>292</v>
      </c>
      <c r="B58" s="88" t="s">
        <v>324</v>
      </c>
      <c r="C58" s="16" t="s">
        <v>1</v>
      </c>
      <c r="D58" s="16" t="s">
        <v>1</v>
      </c>
      <c r="E58" s="16" t="s">
        <v>1</v>
      </c>
      <c r="F58" s="16" t="s">
        <v>2</v>
      </c>
      <c r="G58" s="17" t="s">
        <v>267</v>
      </c>
      <c r="H58" s="16" t="s">
        <v>3</v>
      </c>
      <c r="I58" s="17" t="s">
        <v>269</v>
      </c>
      <c r="J58" s="38" t="s">
        <v>271</v>
      </c>
      <c r="K58" s="101"/>
      <c r="L58" s="46"/>
      <c r="M58" s="40" t="s">
        <v>287</v>
      </c>
      <c r="N58" s="40" t="s">
        <v>288</v>
      </c>
      <c r="O58" s="40" t="s">
        <v>287</v>
      </c>
      <c r="P58" s="40" t="s">
        <v>288</v>
      </c>
      <c r="Q58" s="40"/>
      <c r="R58" s="40" t="s">
        <v>287</v>
      </c>
      <c r="S58" s="40" t="s">
        <v>288</v>
      </c>
      <c r="T58" s="40"/>
      <c r="U58" s="40"/>
    </row>
    <row r="59" spans="1:22" s="20" customFormat="1" x14ac:dyDescent="0.3">
      <c r="A59" s="56"/>
      <c r="B59" s="18"/>
      <c r="C59" s="18"/>
      <c r="D59" s="18"/>
      <c r="E59" s="18"/>
      <c r="F59" s="18"/>
      <c r="G59" s="19"/>
      <c r="H59" s="18"/>
      <c r="I59" s="19"/>
      <c r="J59" s="57"/>
      <c r="K59" s="58"/>
      <c r="L59" s="58"/>
      <c r="M59" s="59"/>
      <c r="N59" s="59"/>
      <c r="O59" s="59"/>
      <c r="P59" s="59"/>
      <c r="Q59" s="59"/>
      <c r="R59" s="59"/>
      <c r="S59" s="59"/>
      <c r="T59" s="59"/>
      <c r="U59" s="59"/>
      <c r="V59" s="60"/>
    </row>
    <row r="60" spans="1:22" x14ac:dyDescent="0.3">
      <c r="A60" s="95" t="s">
        <v>296</v>
      </c>
      <c r="B60" s="22">
        <v>218</v>
      </c>
      <c r="C60" s="21" t="s">
        <v>102</v>
      </c>
      <c r="D60" s="21" t="s">
        <v>103</v>
      </c>
      <c r="E60" s="21"/>
      <c r="F60" s="22" t="s">
        <v>63</v>
      </c>
      <c r="G60" s="22" t="s">
        <v>5</v>
      </c>
      <c r="H60" s="22" t="s">
        <v>30</v>
      </c>
      <c r="I60" s="6">
        <v>2</v>
      </c>
      <c r="J60" s="22" t="s">
        <v>274</v>
      </c>
      <c r="K60" s="42">
        <v>9.0299999999999994</v>
      </c>
      <c r="L60" s="42">
        <v>9</v>
      </c>
      <c r="M60" s="42">
        <f>N60-0.15</f>
        <v>7.9999999999999982</v>
      </c>
      <c r="N60" s="42">
        <f>O60-0.05</f>
        <v>8.1499999999999986</v>
      </c>
      <c r="O60" s="42">
        <f>P60-0.15</f>
        <v>8.1999999999999993</v>
      </c>
      <c r="P60" s="42">
        <f>R60-0.05</f>
        <v>8.35</v>
      </c>
      <c r="Q60" s="42"/>
      <c r="R60" s="42">
        <f>S60-0.15</f>
        <v>8.4</v>
      </c>
      <c r="S60" s="42">
        <v>8.5500000000000007</v>
      </c>
      <c r="T60" s="42"/>
      <c r="U60" s="42">
        <v>9</v>
      </c>
    </row>
    <row r="61" spans="1:22" x14ac:dyDescent="0.3">
      <c r="A61" s="95"/>
      <c r="B61" s="22">
        <v>219</v>
      </c>
      <c r="C61" s="21" t="s">
        <v>160</v>
      </c>
      <c r="D61" s="21" t="s">
        <v>161</v>
      </c>
      <c r="E61" s="21"/>
      <c r="F61" s="22" t="s">
        <v>154</v>
      </c>
      <c r="G61" s="22" t="s">
        <v>5</v>
      </c>
      <c r="H61" s="22" t="s">
        <v>30</v>
      </c>
      <c r="I61" s="6">
        <v>2</v>
      </c>
      <c r="J61" s="22" t="s">
        <v>274</v>
      </c>
      <c r="K61" s="42">
        <f>K60+0.03</f>
        <v>9.0599999999999987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2" x14ac:dyDescent="0.3">
      <c r="A62" s="95"/>
      <c r="B62" s="22">
        <v>201</v>
      </c>
      <c r="C62" s="21" t="s">
        <v>207</v>
      </c>
      <c r="D62" s="23" t="s">
        <v>284</v>
      </c>
      <c r="E62" s="23" t="s">
        <v>208</v>
      </c>
      <c r="F62" s="22" t="s">
        <v>205</v>
      </c>
      <c r="G62" s="22" t="s">
        <v>266</v>
      </c>
      <c r="H62" s="22" t="s">
        <v>30</v>
      </c>
      <c r="I62" s="6">
        <v>2</v>
      </c>
      <c r="J62" s="22" t="s">
        <v>274</v>
      </c>
      <c r="K62" s="42">
        <f t="shared" ref="K62:K65" si="5">K61+0.03</f>
        <v>9.0899999999999981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2" x14ac:dyDescent="0.3">
      <c r="A63" s="95"/>
      <c r="B63" s="22">
        <v>202</v>
      </c>
      <c r="C63" s="21" t="s">
        <v>123</v>
      </c>
      <c r="D63" s="21" t="s">
        <v>124</v>
      </c>
      <c r="E63" s="21" t="s">
        <v>125</v>
      </c>
      <c r="F63" s="22" t="s">
        <v>105</v>
      </c>
      <c r="G63" s="22" t="s">
        <v>266</v>
      </c>
      <c r="H63" s="22" t="s">
        <v>30</v>
      </c>
      <c r="I63" s="6">
        <v>2</v>
      </c>
      <c r="J63" s="22" t="s">
        <v>274</v>
      </c>
      <c r="K63" s="42">
        <f t="shared" si="5"/>
        <v>9.1199999999999974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2" x14ac:dyDescent="0.3">
      <c r="A64" s="95"/>
      <c r="B64" s="22">
        <v>211</v>
      </c>
      <c r="C64" s="23" t="s">
        <v>13</v>
      </c>
      <c r="D64" s="23" t="s">
        <v>14</v>
      </c>
      <c r="E64" s="23" t="s">
        <v>15</v>
      </c>
      <c r="F64" s="24" t="s">
        <v>8</v>
      </c>
      <c r="G64" s="22" t="s">
        <v>266</v>
      </c>
      <c r="H64" s="22" t="s">
        <v>30</v>
      </c>
      <c r="I64" s="6">
        <v>2</v>
      </c>
      <c r="J64" s="22" t="s">
        <v>274</v>
      </c>
      <c r="K64" s="42">
        <f t="shared" si="5"/>
        <v>9.1499999999999968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x14ac:dyDescent="0.3">
      <c r="A65" s="95"/>
      <c r="B65" s="22">
        <v>204</v>
      </c>
      <c r="C65" s="21" t="s">
        <v>144</v>
      </c>
      <c r="D65" s="21" t="s">
        <v>145</v>
      </c>
      <c r="E65" s="21" t="s">
        <v>149</v>
      </c>
      <c r="F65" s="22" t="s">
        <v>132</v>
      </c>
      <c r="G65" s="22" t="s">
        <v>266</v>
      </c>
      <c r="H65" s="22" t="s">
        <v>30</v>
      </c>
      <c r="I65" s="6">
        <v>2</v>
      </c>
      <c r="J65" s="22" t="s">
        <v>274</v>
      </c>
      <c r="K65" s="42">
        <f t="shared" si="5"/>
        <v>9.1799999999999962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x14ac:dyDescent="0.3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8"/>
    </row>
    <row r="67" spans="1:21" x14ac:dyDescent="0.3">
      <c r="A67" s="95" t="s">
        <v>297</v>
      </c>
      <c r="B67" s="22">
        <v>205</v>
      </c>
      <c r="C67" s="21" t="s">
        <v>176</v>
      </c>
      <c r="D67" s="21" t="s">
        <v>177</v>
      </c>
      <c r="E67" s="21" t="s">
        <v>178</v>
      </c>
      <c r="F67" s="22" t="s">
        <v>182</v>
      </c>
      <c r="G67" s="22" t="s">
        <v>266</v>
      </c>
      <c r="H67" s="22" t="s">
        <v>30</v>
      </c>
      <c r="I67" s="6">
        <v>2</v>
      </c>
      <c r="J67" s="22" t="s">
        <v>274</v>
      </c>
      <c r="K67" s="42">
        <f>K65+0.07</f>
        <v>9.2499999999999964</v>
      </c>
      <c r="L67" s="42">
        <v>9.2100000000000009</v>
      </c>
      <c r="M67" s="42">
        <f>N67-0.15</f>
        <v>8.2499999999999982</v>
      </c>
      <c r="N67" s="42">
        <f>O67-0.05</f>
        <v>8.3999999999999986</v>
      </c>
      <c r="O67" s="42">
        <v>8.4499999999999993</v>
      </c>
      <c r="P67" s="42">
        <f>R67-0.05</f>
        <v>8.9999999999999947</v>
      </c>
      <c r="Q67" s="42"/>
      <c r="R67" s="42">
        <f>S67-0.15</f>
        <v>9.0499999999999954</v>
      </c>
      <c r="S67" s="42">
        <f>U67-0.05</f>
        <v>9.1999999999999957</v>
      </c>
      <c r="T67" s="42"/>
      <c r="U67" s="42">
        <f>K67</f>
        <v>9.2499999999999964</v>
      </c>
    </row>
    <row r="68" spans="1:21" x14ac:dyDescent="0.3">
      <c r="A68" s="95"/>
      <c r="B68" s="22">
        <v>206</v>
      </c>
      <c r="C68" s="21" t="s">
        <v>99</v>
      </c>
      <c r="D68" s="21" t="s">
        <v>100</v>
      </c>
      <c r="E68" s="21" t="s">
        <v>101</v>
      </c>
      <c r="F68" s="22" t="s">
        <v>63</v>
      </c>
      <c r="G68" s="22" t="s">
        <v>266</v>
      </c>
      <c r="H68" s="22" t="s">
        <v>30</v>
      </c>
      <c r="I68" s="6">
        <v>2</v>
      </c>
      <c r="J68" s="22" t="s">
        <v>274</v>
      </c>
      <c r="K68" s="42">
        <f>K67+0.03</f>
        <v>9.2799999999999958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x14ac:dyDescent="0.3">
      <c r="A69" s="95"/>
      <c r="B69" s="22">
        <v>207</v>
      </c>
      <c r="C69" s="23" t="s">
        <v>245</v>
      </c>
      <c r="D69" s="21" t="s">
        <v>246</v>
      </c>
      <c r="E69" s="21" t="s">
        <v>247</v>
      </c>
      <c r="F69" s="24" t="s">
        <v>233</v>
      </c>
      <c r="G69" s="22" t="s">
        <v>266</v>
      </c>
      <c r="H69" s="22" t="s">
        <v>30</v>
      </c>
      <c r="I69" s="6">
        <v>2</v>
      </c>
      <c r="J69" s="22" t="s">
        <v>274</v>
      </c>
      <c r="K69" s="42">
        <f t="shared" ref="K69:K72" si="6">K68+0.03</f>
        <v>9.3099999999999952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x14ac:dyDescent="0.3">
      <c r="A70" s="95"/>
      <c r="B70" s="22">
        <v>208</v>
      </c>
      <c r="C70" s="21" t="s">
        <v>117</v>
      </c>
      <c r="D70" s="21" t="s">
        <v>118</v>
      </c>
      <c r="E70" s="21" t="s">
        <v>119</v>
      </c>
      <c r="F70" s="22" t="s">
        <v>105</v>
      </c>
      <c r="G70" s="22" t="s">
        <v>266</v>
      </c>
      <c r="H70" s="22" t="s">
        <v>30</v>
      </c>
      <c r="I70" s="6">
        <v>2</v>
      </c>
      <c r="J70" s="22" t="s">
        <v>274</v>
      </c>
      <c r="K70" s="42">
        <f t="shared" si="6"/>
        <v>9.3399999999999945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x14ac:dyDescent="0.3">
      <c r="A71" s="95"/>
      <c r="B71" s="22">
        <v>209</v>
      </c>
      <c r="C71" s="23" t="s">
        <v>209</v>
      </c>
      <c r="D71" s="23" t="s">
        <v>210</v>
      </c>
      <c r="E71" s="23" t="s">
        <v>211</v>
      </c>
      <c r="F71" s="24" t="s">
        <v>205</v>
      </c>
      <c r="G71" s="22" t="s">
        <v>266</v>
      </c>
      <c r="H71" s="22" t="s">
        <v>30</v>
      </c>
      <c r="I71" s="6">
        <v>2</v>
      </c>
      <c r="J71" s="22" t="s">
        <v>274</v>
      </c>
      <c r="K71" s="42">
        <f t="shared" si="6"/>
        <v>9.3699999999999939</v>
      </c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x14ac:dyDescent="0.3">
      <c r="A72" s="95"/>
      <c r="B72" s="22">
        <v>210</v>
      </c>
      <c r="C72" s="21" t="s">
        <v>36</v>
      </c>
      <c r="D72" s="21" t="s">
        <v>37</v>
      </c>
      <c r="E72" s="21" t="s">
        <v>38</v>
      </c>
      <c r="F72" s="13" t="s">
        <v>22</v>
      </c>
      <c r="G72" s="22" t="s">
        <v>266</v>
      </c>
      <c r="H72" s="22" t="s">
        <v>30</v>
      </c>
      <c r="I72" s="6">
        <v>2</v>
      </c>
      <c r="J72" s="22" t="s">
        <v>274</v>
      </c>
      <c r="K72" s="42">
        <f t="shared" si="6"/>
        <v>9.3999999999999932</v>
      </c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x14ac:dyDescent="0.3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8"/>
    </row>
    <row r="74" spans="1:21" x14ac:dyDescent="0.3">
      <c r="A74" s="95" t="s">
        <v>298</v>
      </c>
      <c r="B74" s="22">
        <v>203</v>
      </c>
      <c r="C74" s="23" t="s">
        <v>18</v>
      </c>
      <c r="D74" s="23" t="s">
        <v>19</v>
      </c>
      <c r="E74" s="23" t="s">
        <v>20</v>
      </c>
      <c r="F74" s="24" t="s">
        <v>8</v>
      </c>
      <c r="G74" s="6" t="s">
        <v>266</v>
      </c>
      <c r="H74" s="22" t="s">
        <v>30</v>
      </c>
      <c r="I74" s="6">
        <v>2</v>
      </c>
      <c r="J74" s="22" t="s">
        <v>274</v>
      </c>
      <c r="K74" s="42">
        <f>K72+0.07</f>
        <v>9.4699999999999935</v>
      </c>
      <c r="L74" s="42">
        <v>9.43</v>
      </c>
      <c r="M74" s="42">
        <v>8.4700000000000006</v>
      </c>
      <c r="N74" s="42">
        <f>O74-0.05</f>
        <v>9.0199999999999907</v>
      </c>
      <c r="O74" s="42">
        <f>P74-0.15</f>
        <v>9.0699999999999914</v>
      </c>
      <c r="P74" s="42">
        <f>R74-0.05</f>
        <v>9.2199999999999918</v>
      </c>
      <c r="Q74" s="42"/>
      <c r="R74" s="42">
        <f>S74-0.15</f>
        <v>9.2699999999999925</v>
      </c>
      <c r="S74" s="42">
        <f>U74-0.05</f>
        <v>9.4199999999999928</v>
      </c>
      <c r="T74" s="42"/>
      <c r="U74" s="42">
        <f>K74</f>
        <v>9.4699999999999935</v>
      </c>
    </row>
    <row r="75" spans="1:21" x14ac:dyDescent="0.3">
      <c r="A75" s="95"/>
      <c r="B75" s="22">
        <v>212</v>
      </c>
      <c r="C75" s="21" t="s">
        <v>148</v>
      </c>
      <c r="D75" s="21" t="s">
        <v>283</v>
      </c>
      <c r="E75" s="21" t="s">
        <v>150</v>
      </c>
      <c r="F75" s="22" t="s">
        <v>132</v>
      </c>
      <c r="G75" s="22" t="s">
        <v>266</v>
      </c>
      <c r="H75" s="22" t="s">
        <v>30</v>
      </c>
      <c r="I75" s="6">
        <v>2</v>
      </c>
      <c r="J75" s="22" t="s">
        <v>274</v>
      </c>
      <c r="K75" s="42">
        <f>K74+0.03</f>
        <v>9.4999999999999929</v>
      </c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x14ac:dyDescent="0.3">
      <c r="A76" s="95"/>
      <c r="B76" s="22">
        <v>213</v>
      </c>
      <c r="C76" s="21" t="s">
        <v>225</v>
      </c>
      <c r="D76" s="21" t="s">
        <v>226</v>
      </c>
      <c r="E76" s="21" t="s">
        <v>227</v>
      </c>
      <c r="F76" s="22" t="s">
        <v>221</v>
      </c>
      <c r="G76" s="22" t="s">
        <v>266</v>
      </c>
      <c r="H76" s="22" t="s">
        <v>30</v>
      </c>
      <c r="I76" s="6">
        <v>2</v>
      </c>
      <c r="J76" s="22" t="s">
        <v>274</v>
      </c>
      <c r="K76" s="42">
        <f t="shared" ref="K76:K77" si="7">K75+0.03</f>
        <v>9.5299999999999923</v>
      </c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x14ac:dyDescent="0.3">
      <c r="A77" s="95"/>
      <c r="B77" s="22">
        <v>214</v>
      </c>
      <c r="C77" s="21" t="s">
        <v>179</v>
      </c>
      <c r="D77" s="21" t="s">
        <v>180</v>
      </c>
      <c r="E77" s="21" t="s">
        <v>181</v>
      </c>
      <c r="F77" s="22" t="s">
        <v>182</v>
      </c>
      <c r="G77" s="22" t="s">
        <v>266</v>
      </c>
      <c r="H77" s="22" t="s">
        <v>30</v>
      </c>
      <c r="I77" s="6">
        <v>2</v>
      </c>
      <c r="J77" s="22" t="s">
        <v>274</v>
      </c>
      <c r="K77" s="42">
        <f t="shared" si="7"/>
        <v>9.5599999999999916</v>
      </c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x14ac:dyDescent="0.3">
      <c r="A78" s="61"/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8"/>
    </row>
    <row r="79" spans="1:21" x14ac:dyDescent="0.3">
      <c r="A79" s="95" t="s">
        <v>301</v>
      </c>
      <c r="B79" s="22">
        <v>215</v>
      </c>
      <c r="C79" s="21" t="s">
        <v>120</v>
      </c>
      <c r="D79" s="21" t="s">
        <v>121</v>
      </c>
      <c r="E79" s="21" t="s">
        <v>122</v>
      </c>
      <c r="F79" s="22" t="s">
        <v>105</v>
      </c>
      <c r="G79" s="22" t="s">
        <v>266</v>
      </c>
      <c r="H79" s="22" t="s">
        <v>30</v>
      </c>
      <c r="I79" s="6">
        <v>2</v>
      </c>
      <c r="J79" s="22" t="s">
        <v>274</v>
      </c>
      <c r="K79" s="42">
        <v>10.029999999999999</v>
      </c>
      <c r="L79" s="42">
        <v>9.59</v>
      </c>
      <c r="M79" s="42">
        <f>N79-0.15</f>
        <v>9.0299999999999976</v>
      </c>
      <c r="N79" s="42">
        <f>O79-0.05</f>
        <v>9.1799999999999979</v>
      </c>
      <c r="O79" s="42">
        <f>P79-0.15</f>
        <v>9.2299999999999986</v>
      </c>
      <c r="P79" s="42">
        <f>R79-0.05</f>
        <v>9.379999999999999</v>
      </c>
      <c r="Q79" s="42"/>
      <c r="R79" s="42">
        <f>S79-0.15</f>
        <v>9.43</v>
      </c>
      <c r="S79" s="42">
        <v>9.58</v>
      </c>
      <c r="T79" s="42"/>
      <c r="U79" s="42">
        <f>K79</f>
        <v>10.029999999999999</v>
      </c>
    </row>
    <row r="80" spans="1:21" x14ac:dyDescent="0.3">
      <c r="A80" s="95"/>
      <c r="B80" s="22">
        <v>216</v>
      </c>
      <c r="C80" s="23" t="s">
        <v>212</v>
      </c>
      <c r="D80" s="23" t="s">
        <v>213</v>
      </c>
      <c r="E80" s="23" t="s">
        <v>214</v>
      </c>
      <c r="F80" s="24" t="s">
        <v>205</v>
      </c>
      <c r="G80" s="22" t="s">
        <v>266</v>
      </c>
      <c r="H80" s="22" t="s">
        <v>30</v>
      </c>
      <c r="I80" s="6">
        <v>2</v>
      </c>
      <c r="J80" s="22" t="s">
        <v>274</v>
      </c>
      <c r="K80" s="42">
        <f>K79+0.03</f>
        <v>10.059999999999999</v>
      </c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2" x14ac:dyDescent="0.3">
      <c r="A81" s="95"/>
      <c r="B81" s="22">
        <v>217</v>
      </c>
      <c r="C81" s="21" t="s">
        <v>156</v>
      </c>
      <c r="D81" s="21" t="s">
        <v>158</v>
      </c>
      <c r="E81" s="21" t="s">
        <v>159</v>
      </c>
      <c r="F81" s="22" t="s">
        <v>157</v>
      </c>
      <c r="G81" s="22" t="s">
        <v>266</v>
      </c>
      <c r="H81" s="22" t="s">
        <v>30</v>
      </c>
      <c r="I81" s="6">
        <v>2</v>
      </c>
      <c r="J81" s="22" t="s">
        <v>274</v>
      </c>
      <c r="K81" s="42">
        <f>K80+0.03</f>
        <v>10.089999999999998</v>
      </c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3" spans="1:22" x14ac:dyDescent="0.3">
      <c r="B83" s="106" t="s">
        <v>280</v>
      </c>
      <c r="C83" s="106"/>
      <c r="D83" s="106"/>
      <c r="E83" s="106"/>
      <c r="F83" s="106"/>
      <c r="G83" s="106"/>
      <c r="H83" s="106"/>
      <c r="I83" s="106"/>
      <c r="J83" s="106"/>
    </row>
    <row r="84" spans="1:22" ht="45" customHeight="1" x14ac:dyDescent="0.3">
      <c r="A84" s="28" t="s">
        <v>266</v>
      </c>
      <c r="B84" s="9"/>
      <c r="C84" s="1"/>
      <c r="D84" s="10"/>
      <c r="E84" s="10"/>
      <c r="F84" s="10"/>
      <c r="G84" s="9"/>
      <c r="H84" s="11"/>
      <c r="I84" s="2" t="s">
        <v>0</v>
      </c>
      <c r="J84" s="11"/>
      <c r="K84" s="78"/>
      <c r="L84" s="100" t="s">
        <v>291</v>
      </c>
      <c r="M84" s="100" t="s">
        <v>328</v>
      </c>
      <c r="N84" s="99" t="s">
        <v>319</v>
      </c>
      <c r="O84" s="99"/>
      <c r="P84" s="99" t="s">
        <v>320</v>
      </c>
      <c r="Q84" s="99"/>
      <c r="R84" s="43" t="s">
        <v>325</v>
      </c>
      <c r="S84" s="99" t="s">
        <v>317</v>
      </c>
      <c r="T84" s="99"/>
      <c r="U84" s="43" t="s">
        <v>326</v>
      </c>
      <c r="V84" s="43" t="s">
        <v>327</v>
      </c>
    </row>
    <row r="85" spans="1:22" ht="28.8" x14ac:dyDescent="0.3">
      <c r="A85" s="55" t="s">
        <v>292</v>
      </c>
      <c r="B85" s="88" t="s">
        <v>324</v>
      </c>
      <c r="C85" s="16" t="s">
        <v>1</v>
      </c>
      <c r="D85" s="16" t="s">
        <v>1</v>
      </c>
      <c r="E85" s="16" t="s">
        <v>1</v>
      </c>
      <c r="F85" s="16" t="s">
        <v>1</v>
      </c>
      <c r="G85" s="16" t="s">
        <v>2</v>
      </c>
      <c r="H85" s="17" t="s">
        <v>267</v>
      </c>
      <c r="I85" s="16" t="s">
        <v>3</v>
      </c>
      <c r="J85" s="17" t="s">
        <v>275</v>
      </c>
      <c r="K85" s="79" t="s">
        <v>271</v>
      </c>
      <c r="L85" s="101"/>
      <c r="M85" s="101"/>
      <c r="N85" s="40" t="s">
        <v>287</v>
      </c>
      <c r="O85" s="40" t="s">
        <v>288</v>
      </c>
      <c r="P85" s="40" t="s">
        <v>287</v>
      </c>
      <c r="Q85" s="40" t="s">
        <v>288</v>
      </c>
      <c r="R85" s="40"/>
      <c r="S85" s="40" t="s">
        <v>287</v>
      </c>
      <c r="T85" s="40" t="s">
        <v>288</v>
      </c>
      <c r="U85" s="40"/>
      <c r="V85" s="40"/>
    </row>
    <row r="86" spans="1:22" s="66" customFormat="1" x14ac:dyDescent="0.3"/>
    <row r="87" spans="1:22" x14ac:dyDescent="0.3">
      <c r="A87" s="92" t="s">
        <v>302</v>
      </c>
      <c r="B87" s="67">
        <v>511</v>
      </c>
      <c r="C87" s="68" t="s">
        <v>185</v>
      </c>
      <c r="D87" s="68" t="s">
        <v>186</v>
      </c>
      <c r="E87" s="68"/>
      <c r="F87" s="68"/>
      <c r="G87" s="67" t="s">
        <v>182</v>
      </c>
      <c r="H87" s="67" t="s">
        <v>4</v>
      </c>
      <c r="I87" s="67" t="s">
        <v>39</v>
      </c>
      <c r="J87" s="67" t="s">
        <v>276</v>
      </c>
      <c r="K87" s="80" t="s">
        <v>272</v>
      </c>
      <c r="L87" s="69">
        <v>12.5</v>
      </c>
      <c r="M87" s="69">
        <v>12.02</v>
      </c>
      <c r="N87" s="42">
        <v>11.45</v>
      </c>
      <c r="O87" s="42">
        <f>P87-0.1</f>
        <v>11.999999999999998</v>
      </c>
      <c r="P87" s="42">
        <f>Q87-0.15</f>
        <v>12.099999999999998</v>
      </c>
      <c r="Q87" s="42">
        <f>S87-0.05</f>
        <v>12.249999999999998</v>
      </c>
      <c r="R87" s="42"/>
      <c r="S87" s="42">
        <f>T87-0.15</f>
        <v>12.299999999999999</v>
      </c>
      <c r="T87" s="42">
        <f>V87-0.05</f>
        <v>12.45</v>
      </c>
      <c r="U87" s="42"/>
      <c r="V87" s="42">
        <f>L87</f>
        <v>12.5</v>
      </c>
    </row>
    <row r="88" spans="1:22" x14ac:dyDescent="0.3">
      <c r="A88" s="93"/>
      <c r="B88" s="13">
        <v>611</v>
      </c>
      <c r="C88" s="8" t="s">
        <v>46</v>
      </c>
      <c r="D88" s="8" t="s">
        <v>47</v>
      </c>
      <c r="E88" s="8"/>
      <c r="F88" s="8"/>
      <c r="G88" s="13" t="s">
        <v>22</v>
      </c>
      <c r="H88" s="13" t="s">
        <v>4</v>
      </c>
      <c r="I88" s="31" t="s">
        <v>9</v>
      </c>
      <c r="J88" s="6" t="s">
        <v>276</v>
      </c>
      <c r="K88" s="49" t="s">
        <v>273</v>
      </c>
      <c r="L88" s="42">
        <f>L87+0.03</f>
        <v>12.53</v>
      </c>
      <c r="M88" s="42"/>
      <c r="N88" s="42"/>
      <c r="O88" s="42"/>
      <c r="P88" s="42"/>
      <c r="Q88" s="42"/>
      <c r="R88" s="42"/>
      <c r="S88" s="42"/>
      <c r="T88" s="42"/>
      <c r="U88" s="42"/>
      <c r="V88" s="42"/>
    </row>
    <row r="89" spans="1:22" x14ac:dyDescent="0.3">
      <c r="A89" s="93"/>
      <c r="B89" s="13">
        <v>512</v>
      </c>
      <c r="C89" s="14" t="s">
        <v>248</v>
      </c>
      <c r="D89" s="14" t="s">
        <v>249</v>
      </c>
      <c r="E89" s="14"/>
      <c r="F89" s="14"/>
      <c r="G89" s="15" t="s">
        <v>233</v>
      </c>
      <c r="H89" s="13" t="s">
        <v>4</v>
      </c>
      <c r="I89" s="13" t="s">
        <v>39</v>
      </c>
      <c r="J89" s="13" t="s">
        <v>276</v>
      </c>
      <c r="K89" s="42" t="s">
        <v>272</v>
      </c>
      <c r="L89" s="42">
        <f t="shared" ref="L89:L90" si="8">L88+0.03</f>
        <v>12.559999999999999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</row>
    <row r="90" spans="1:22" x14ac:dyDescent="0.3">
      <c r="A90" s="93"/>
      <c r="B90" s="13">
        <v>612</v>
      </c>
      <c r="C90" s="14" t="s">
        <v>7</v>
      </c>
      <c r="D90" s="14" t="s">
        <v>10</v>
      </c>
      <c r="E90" s="14"/>
      <c r="F90" s="14"/>
      <c r="G90" s="15" t="s">
        <v>8</v>
      </c>
      <c r="H90" s="13" t="s">
        <v>4</v>
      </c>
      <c r="I90" s="32" t="s">
        <v>9</v>
      </c>
      <c r="J90" s="6" t="s">
        <v>276</v>
      </c>
      <c r="K90" s="49" t="s">
        <v>273</v>
      </c>
      <c r="L90" s="42">
        <f t="shared" si="8"/>
        <v>12.589999999999998</v>
      </c>
      <c r="M90" s="42"/>
      <c r="N90" s="42"/>
      <c r="O90" s="42"/>
      <c r="P90" s="42"/>
      <c r="Q90" s="42"/>
      <c r="R90" s="42"/>
      <c r="S90" s="42"/>
      <c r="T90" s="42"/>
      <c r="U90" s="42"/>
      <c r="V90" s="42"/>
    </row>
    <row r="91" spans="1:22" x14ac:dyDescent="0.3">
      <c r="A91" s="93"/>
      <c r="B91" s="13">
        <v>501</v>
      </c>
      <c r="C91" s="8" t="s">
        <v>126</v>
      </c>
      <c r="D91" s="8" t="s">
        <v>127</v>
      </c>
      <c r="E91" s="8"/>
      <c r="F91" s="8"/>
      <c r="G91" s="13" t="s">
        <v>105</v>
      </c>
      <c r="H91" s="13" t="s">
        <v>5</v>
      </c>
      <c r="I91" s="13" t="s">
        <v>39</v>
      </c>
      <c r="J91" s="15" t="s">
        <v>276</v>
      </c>
      <c r="K91" s="42" t="s">
        <v>272</v>
      </c>
      <c r="L91" s="42">
        <v>13.02</v>
      </c>
      <c r="M91" s="42"/>
      <c r="N91" s="42"/>
      <c r="O91" s="42"/>
      <c r="P91" s="42"/>
      <c r="Q91" s="42"/>
      <c r="R91" s="42"/>
      <c r="S91" s="42"/>
      <c r="T91" s="42"/>
      <c r="U91" s="42"/>
      <c r="V91" s="42"/>
    </row>
    <row r="92" spans="1:22" x14ac:dyDescent="0.3">
      <c r="A92" s="94"/>
      <c r="B92" s="13">
        <v>613</v>
      </c>
      <c r="C92" s="8" t="s">
        <v>142</v>
      </c>
      <c r="D92" s="8" t="s">
        <v>143</v>
      </c>
      <c r="E92" s="8"/>
      <c r="F92" s="8"/>
      <c r="G92" s="13" t="s">
        <v>132</v>
      </c>
      <c r="H92" s="13" t="s">
        <v>4</v>
      </c>
      <c r="I92" s="31" t="s">
        <v>9</v>
      </c>
      <c r="J92" s="6" t="s">
        <v>276</v>
      </c>
      <c r="K92" s="49" t="s">
        <v>273</v>
      </c>
      <c r="L92" s="42">
        <f>L91+0.03</f>
        <v>13.049999999999999</v>
      </c>
      <c r="M92" s="42"/>
      <c r="N92" s="42"/>
      <c r="O92" s="42"/>
      <c r="P92" s="42"/>
      <c r="Q92" s="42"/>
      <c r="R92" s="42"/>
      <c r="S92" s="42"/>
      <c r="T92" s="42"/>
      <c r="U92" s="42"/>
      <c r="V92" s="42"/>
    </row>
    <row r="93" spans="1:22" x14ac:dyDescent="0.3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</row>
    <row r="94" spans="1:22" x14ac:dyDescent="0.3">
      <c r="A94" s="92" t="s">
        <v>303</v>
      </c>
      <c r="B94" s="13">
        <v>601</v>
      </c>
      <c r="C94" s="8" t="s">
        <v>50</v>
      </c>
      <c r="D94" s="8" t="s">
        <v>52</v>
      </c>
      <c r="E94" s="8"/>
      <c r="F94" s="8"/>
      <c r="G94" s="13" t="s">
        <v>22</v>
      </c>
      <c r="H94" s="13" t="s">
        <v>4</v>
      </c>
      <c r="I94" s="13" t="s">
        <v>51</v>
      </c>
      <c r="J94" s="13" t="s">
        <v>276</v>
      </c>
      <c r="K94" s="49" t="s">
        <v>272</v>
      </c>
      <c r="L94" s="42">
        <f>L92+0.03</f>
        <v>13.079999999999998</v>
      </c>
      <c r="M94" s="42">
        <v>12.07</v>
      </c>
      <c r="N94" s="42">
        <v>12.13</v>
      </c>
      <c r="O94" s="42">
        <v>12.28</v>
      </c>
      <c r="P94" s="42">
        <v>12.29</v>
      </c>
      <c r="Q94" s="42">
        <v>12.44</v>
      </c>
      <c r="R94" s="42"/>
      <c r="S94" s="42">
        <v>12.48</v>
      </c>
      <c r="T94" s="42">
        <f>V94-0.05</f>
        <v>13.029999999999998</v>
      </c>
      <c r="U94" s="42"/>
      <c r="V94" s="42">
        <f>L94</f>
        <v>13.079999999999998</v>
      </c>
    </row>
    <row r="95" spans="1:22" x14ac:dyDescent="0.3">
      <c r="A95" s="93"/>
      <c r="B95" s="13">
        <v>614</v>
      </c>
      <c r="C95" s="3" t="s">
        <v>250</v>
      </c>
      <c r="D95" s="4" t="s">
        <v>251</v>
      </c>
      <c r="E95" s="4"/>
      <c r="F95" s="3"/>
      <c r="G95" s="12" t="s">
        <v>233</v>
      </c>
      <c r="H95" s="37" t="s">
        <v>4</v>
      </c>
      <c r="I95" s="33" t="s">
        <v>9</v>
      </c>
      <c r="J95" s="6" t="s">
        <v>276</v>
      </c>
      <c r="K95" s="49" t="s">
        <v>273</v>
      </c>
      <c r="L95" s="42">
        <f>L94+0.03</f>
        <v>13.109999999999998</v>
      </c>
      <c r="M95" s="42"/>
      <c r="N95" s="42"/>
      <c r="O95" s="42"/>
      <c r="P95" s="42"/>
      <c r="Q95" s="42"/>
      <c r="R95" s="42"/>
      <c r="S95" s="42"/>
      <c r="T95" s="42"/>
      <c r="U95" s="42"/>
      <c r="V95" s="42"/>
    </row>
    <row r="96" spans="1:22" x14ac:dyDescent="0.3">
      <c r="A96" s="93"/>
      <c r="B96" s="13">
        <v>602</v>
      </c>
      <c r="C96" s="8" t="s">
        <v>72</v>
      </c>
      <c r="D96" s="8" t="s">
        <v>73</v>
      </c>
      <c r="E96" s="8"/>
      <c r="F96" s="8"/>
      <c r="G96" s="13" t="s">
        <v>63</v>
      </c>
      <c r="H96" s="13" t="s">
        <v>4</v>
      </c>
      <c r="I96" s="13" t="s">
        <v>51</v>
      </c>
      <c r="J96" s="13" t="s">
        <v>276</v>
      </c>
      <c r="K96" s="49" t="s">
        <v>272</v>
      </c>
      <c r="L96" s="42">
        <f t="shared" ref="L96:L99" si="9">L95+0.03</f>
        <v>13.139999999999997</v>
      </c>
      <c r="M96" s="42"/>
      <c r="N96" s="42"/>
      <c r="O96" s="42"/>
      <c r="P96" s="42"/>
      <c r="Q96" s="42"/>
      <c r="R96" s="42"/>
      <c r="S96" s="42"/>
      <c r="T96" s="42"/>
      <c r="U96" s="42"/>
      <c r="V96" s="42"/>
    </row>
    <row r="97" spans="1:22" x14ac:dyDescent="0.3">
      <c r="A97" s="93"/>
      <c r="B97" s="13">
        <v>615</v>
      </c>
      <c r="C97" s="8" t="s">
        <v>48</v>
      </c>
      <c r="D97" s="8" t="s">
        <v>49</v>
      </c>
      <c r="E97" s="8"/>
      <c r="F97" s="8"/>
      <c r="G97" s="13" t="s">
        <v>22</v>
      </c>
      <c r="H97" s="13" t="s">
        <v>4</v>
      </c>
      <c r="I97" s="31" t="s">
        <v>9</v>
      </c>
      <c r="J97" s="6" t="s">
        <v>276</v>
      </c>
      <c r="K97" s="49" t="s">
        <v>273</v>
      </c>
      <c r="L97" s="42">
        <f t="shared" si="9"/>
        <v>13.169999999999996</v>
      </c>
      <c r="M97" s="42"/>
      <c r="N97" s="42"/>
      <c r="O97" s="42"/>
      <c r="P97" s="42"/>
      <c r="Q97" s="42"/>
      <c r="R97" s="42"/>
      <c r="S97" s="42"/>
      <c r="T97" s="42"/>
      <c r="U97" s="42"/>
      <c r="V97" s="42"/>
    </row>
    <row r="98" spans="1:22" x14ac:dyDescent="0.3">
      <c r="A98" s="93"/>
      <c r="B98" s="13">
        <v>502</v>
      </c>
      <c r="C98" s="8" t="s">
        <v>62</v>
      </c>
      <c r="D98" s="8" t="s">
        <v>64</v>
      </c>
      <c r="E98" s="8" t="s">
        <v>65</v>
      </c>
      <c r="F98" s="3"/>
      <c r="G98" s="13" t="s">
        <v>63</v>
      </c>
      <c r="H98" s="13" t="s">
        <v>264</v>
      </c>
      <c r="I98" s="13" t="s">
        <v>39</v>
      </c>
      <c r="J98" s="13" t="s">
        <v>277</v>
      </c>
      <c r="K98" s="49" t="s">
        <v>272</v>
      </c>
      <c r="L98" s="42">
        <f t="shared" si="9"/>
        <v>13.199999999999996</v>
      </c>
      <c r="M98" s="42"/>
      <c r="N98" s="42"/>
      <c r="O98" s="42"/>
      <c r="P98" s="42"/>
      <c r="Q98" s="42"/>
      <c r="R98" s="42"/>
      <c r="S98" s="42"/>
      <c r="T98" s="42"/>
      <c r="U98" s="42"/>
      <c r="V98" s="42"/>
    </row>
    <row r="99" spans="1:22" x14ac:dyDescent="0.3">
      <c r="A99" s="94"/>
      <c r="B99" s="13">
        <v>625</v>
      </c>
      <c r="C99" s="8" t="s">
        <v>56</v>
      </c>
      <c r="D99" s="8" t="s">
        <v>57</v>
      </c>
      <c r="E99" s="8"/>
      <c r="F99" s="8"/>
      <c r="G99" s="13" t="s">
        <v>22</v>
      </c>
      <c r="H99" s="13" t="s">
        <v>4</v>
      </c>
      <c r="I99" s="8" t="s">
        <v>133</v>
      </c>
      <c r="J99" s="13" t="s">
        <v>276</v>
      </c>
      <c r="K99" s="49" t="s">
        <v>273</v>
      </c>
      <c r="L99" s="42">
        <f t="shared" si="9"/>
        <v>13.229999999999995</v>
      </c>
      <c r="M99" s="42"/>
      <c r="N99" s="42"/>
      <c r="O99" s="42"/>
      <c r="P99" s="42"/>
      <c r="Q99" s="42"/>
      <c r="R99" s="42"/>
      <c r="S99" s="42"/>
      <c r="T99" s="42"/>
      <c r="U99" s="42"/>
      <c r="V99" s="42"/>
    </row>
    <row r="100" spans="1:22" x14ac:dyDescent="0.3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</row>
    <row r="101" spans="1:22" x14ac:dyDescent="0.3">
      <c r="A101" s="92" t="s">
        <v>304</v>
      </c>
      <c r="B101" s="13">
        <v>504</v>
      </c>
      <c r="C101" s="8" t="s">
        <v>128</v>
      </c>
      <c r="D101" s="8" t="s">
        <v>129</v>
      </c>
      <c r="E101" s="8" t="s">
        <v>130</v>
      </c>
      <c r="F101" s="3"/>
      <c r="G101" s="13" t="s">
        <v>105</v>
      </c>
      <c r="H101" s="13" t="s">
        <v>264</v>
      </c>
      <c r="I101" s="13" t="s">
        <v>39</v>
      </c>
      <c r="J101" s="13" t="s">
        <v>277</v>
      </c>
      <c r="K101" s="49" t="s">
        <v>272</v>
      </c>
      <c r="L101" s="42">
        <f>L99+0.03</f>
        <v>13.259999999999994</v>
      </c>
      <c r="M101" s="42">
        <v>12.14</v>
      </c>
      <c r="N101" s="42">
        <f>O101-0.15</f>
        <v>12.290000000000001</v>
      </c>
      <c r="O101" s="42">
        <f>P101-0.02</f>
        <v>12.440000000000001</v>
      </c>
      <c r="P101" s="42">
        <v>12.46</v>
      </c>
      <c r="Q101" s="42">
        <f>S101-0.05</f>
        <v>13.009999999999993</v>
      </c>
      <c r="R101" s="42"/>
      <c r="S101" s="42">
        <f>T101-0.15</f>
        <v>13.059999999999993</v>
      </c>
      <c r="T101" s="42">
        <f>V101-0.05</f>
        <v>13.209999999999994</v>
      </c>
      <c r="U101" s="42"/>
      <c r="V101" s="42">
        <f>L101</f>
        <v>13.259999999999994</v>
      </c>
    </row>
    <row r="102" spans="1:22" x14ac:dyDescent="0.3">
      <c r="A102" s="93"/>
      <c r="B102" s="13">
        <v>626</v>
      </c>
      <c r="C102" s="8" t="s">
        <v>136</v>
      </c>
      <c r="D102" s="8" t="s">
        <v>137</v>
      </c>
      <c r="E102" s="8"/>
      <c r="F102" s="3"/>
      <c r="G102" s="13" t="s">
        <v>132</v>
      </c>
      <c r="H102" s="13" t="s">
        <v>4</v>
      </c>
      <c r="I102" s="8" t="s">
        <v>133</v>
      </c>
      <c r="J102" s="34" t="s">
        <v>276</v>
      </c>
      <c r="K102" s="42" t="s">
        <v>273</v>
      </c>
      <c r="L102" s="42">
        <f>L101+0.03</f>
        <v>13.289999999999994</v>
      </c>
      <c r="M102" s="42"/>
      <c r="N102" s="42"/>
      <c r="O102" s="42"/>
      <c r="P102" s="42"/>
      <c r="Q102" s="42"/>
      <c r="R102" s="42"/>
      <c r="S102" s="42"/>
      <c r="T102" s="42"/>
      <c r="U102" s="42"/>
      <c r="V102" s="42"/>
    </row>
    <row r="103" spans="1:22" x14ac:dyDescent="0.3">
      <c r="A103" s="93"/>
      <c r="B103" s="13">
        <v>505</v>
      </c>
      <c r="C103" s="8" t="s">
        <v>268</v>
      </c>
      <c r="D103" s="8" t="s">
        <v>183</v>
      </c>
      <c r="E103" s="8" t="s">
        <v>184</v>
      </c>
      <c r="F103" s="3"/>
      <c r="G103" s="13" t="s">
        <v>182</v>
      </c>
      <c r="H103" s="13" t="s">
        <v>264</v>
      </c>
      <c r="I103" s="13" t="s">
        <v>39</v>
      </c>
      <c r="J103" s="13" t="s">
        <v>277</v>
      </c>
      <c r="K103" s="49" t="s">
        <v>272</v>
      </c>
      <c r="L103" s="42">
        <f t="shared" ref="L103:L106" si="10">L102+0.03</f>
        <v>13.319999999999993</v>
      </c>
      <c r="M103" s="42"/>
      <c r="N103" s="42"/>
      <c r="O103" s="42"/>
      <c r="P103" s="42"/>
      <c r="Q103" s="42"/>
      <c r="R103" s="42"/>
      <c r="S103" s="42"/>
      <c r="T103" s="42"/>
      <c r="U103" s="42"/>
      <c r="V103" s="42"/>
    </row>
    <row r="104" spans="1:22" x14ac:dyDescent="0.3">
      <c r="A104" s="93"/>
      <c r="B104" s="6">
        <v>627</v>
      </c>
      <c r="C104" s="8" t="s">
        <v>196</v>
      </c>
      <c r="D104" s="8" t="s">
        <v>197</v>
      </c>
      <c r="E104" s="8"/>
      <c r="F104" s="3"/>
      <c r="G104" s="13" t="s">
        <v>182</v>
      </c>
      <c r="H104" s="13" t="s">
        <v>4</v>
      </c>
      <c r="I104" s="8" t="s">
        <v>133</v>
      </c>
      <c r="J104" s="6" t="s">
        <v>276</v>
      </c>
      <c r="K104" s="42" t="s">
        <v>273</v>
      </c>
      <c r="L104" s="42">
        <f t="shared" si="10"/>
        <v>13.349999999999993</v>
      </c>
      <c r="M104" s="42"/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1:22" x14ac:dyDescent="0.3">
      <c r="A105" s="93"/>
      <c r="B105" s="13">
        <v>506</v>
      </c>
      <c r="C105" s="8" t="s">
        <v>66</v>
      </c>
      <c r="D105" s="8" t="s">
        <v>67</v>
      </c>
      <c r="E105" s="8" t="s">
        <v>68</v>
      </c>
      <c r="F105" s="3"/>
      <c r="G105" s="13" t="s">
        <v>63</v>
      </c>
      <c r="H105" s="13" t="s">
        <v>264</v>
      </c>
      <c r="I105" s="13" t="s">
        <v>39</v>
      </c>
      <c r="J105" s="13" t="s">
        <v>277</v>
      </c>
      <c r="K105" s="49" t="s">
        <v>272</v>
      </c>
      <c r="L105" s="42">
        <f t="shared" si="10"/>
        <v>13.379999999999992</v>
      </c>
      <c r="M105" s="42"/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1:22" x14ac:dyDescent="0.3">
      <c r="A106" s="94"/>
      <c r="B106" s="13">
        <v>628</v>
      </c>
      <c r="C106" s="8" t="s">
        <v>258</v>
      </c>
      <c r="D106" s="8" t="s">
        <v>259</v>
      </c>
      <c r="E106" s="8"/>
      <c r="F106" s="3"/>
      <c r="G106" s="15" t="s">
        <v>233</v>
      </c>
      <c r="H106" s="15" t="s">
        <v>4</v>
      </c>
      <c r="I106" s="8" t="s">
        <v>133</v>
      </c>
      <c r="J106" s="6" t="s">
        <v>276</v>
      </c>
      <c r="K106" s="42" t="s">
        <v>273</v>
      </c>
      <c r="L106" s="42">
        <f t="shared" si="10"/>
        <v>13.409999999999991</v>
      </c>
      <c r="M106" s="42"/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1:22" x14ac:dyDescent="0.3">
      <c r="A107" s="62"/>
      <c r="B107" s="63"/>
      <c r="C107" s="63"/>
      <c r="D107" s="63"/>
      <c r="E107" s="63"/>
      <c r="F107" s="63"/>
      <c r="G107" s="63"/>
      <c r="H107" s="63"/>
      <c r="I107" s="63"/>
      <c r="J107" s="63"/>
      <c r="K107" s="81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4"/>
    </row>
    <row r="108" spans="1:22" x14ac:dyDescent="0.3">
      <c r="A108" s="92" t="s">
        <v>305</v>
      </c>
      <c r="B108" s="13">
        <v>507</v>
      </c>
      <c r="C108" s="8" t="s">
        <v>187</v>
      </c>
      <c r="D108" s="8" t="s">
        <v>188</v>
      </c>
      <c r="E108" s="8" t="s">
        <v>189</v>
      </c>
      <c r="F108" s="3"/>
      <c r="G108" s="13" t="s">
        <v>182</v>
      </c>
      <c r="H108" s="13" t="s">
        <v>264</v>
      </c>
      <c r="I108" s="13" t="s">
        <v>39</v>
      </c>
      <c r="J108" s="13" t="s">
        <v>277</v>
      </c>
      <c r="K108" s="49" t="s">
        <v>272</v>
      </c>
      <c r="L108" s="42">
        <f>L106+0.03</f>
        <v>13.439999999999991</v>
      </c>
      <c r="M108" s="42">
        <v>12.2</v>
      </c>
      <c r="N108" s="42">
        <v>12.47</v>
      </c>
      <c r="O108" s="42">
        <f>P108-0.02</f>
        <v>13.019999999999989</v>
      </c>
      <c r="P108" s="42">
        <f>Q108-0.15</f>
        <v>13.039999999999988</v>
      </c>
      <c r="Q108" s="42">
        <f>S108-0.05</f>
        <v>13.189999999999989</v>
      </c>
      <c r="R108" s="42"/>
      <c r="S108" s="42">
        <f>T108-0.15</f>
        <v>13.23999999999999</v>
      </c>
      <c r="T108" s="42">
        <f>V108-0.05</f>
        <v>13.38999999999999</v>
      </c>
      <c r="U108" s="42"/>
      <c r="V108" s="42">
        <f>L108</f>
        <v>13.439999999999991</v>
      </c>
    </row>
    <row r="109" spans="1:22" x14ac:dyDescent="0.3">
      <c r="A109" s="93"/>
      <c r="B109" s="6">
        <v>628</v>
      </c>
      <c r="C109" s="3" t="s">
        <v>60</v>
      </c>
      <c r="D109" s="3" t="s">
        <v>61</v>
      </c>
      <c r="E109" s="3"/>
      <c r="F109" s="3"/>
      <c r="G109" s="6" t="s">
        <v>22</v>
      </c>
      <c r="H109" s="6" t="s">
        <v>4</v>
      </c>
      <c r="I109" s="7" t="s">
        <v>278</v>
      </c>
      <c r="J109" s="13" t="s">
        <v>276</v>
      </c>
      <c r="K109" s="49" t="s">
        <v>273</v>
      </c>
      <c r="L109" s="42">
        <f>L108+0.03</f>
        <v>13.46999999999999</v>
      </c>
      <c r="M109" s="42"/>
      <c r="N109" s="42"/>
      <c r="O109" s="42"/>
      <c r="P109" s="42"/>
      <c r="Q109" s="42"/>
      <c r="R109" s="42"/>
      <c r="S109" s="42"/>
      <c r="T109" s="42"/>
      <c r="U109" s="42"/>
      <c r="V109" s="42"/>
    </row>
    <row r="110" spans="1:22" x14ac:dyDescent="0.3">
      <c r="A110" s="93"/>
      <c r="B110" s="13">
        <v>508</v>
      </c>
      <c r="C110" s="8" t="s">
        <v>40</v>
      </c>
      <c r="D110" s="8" t="s">
        <v>41</v>
      </c>
      <c r="E110" s="8" t="s">
        <v>42</v>
      </c>
      <c r="F110" s="3"/>
      <c r="G110" s="13" t="s">
        <v>22</v>
      </c>
      <c r="H110" s="13" t="s">
        <v>264</v>
      </c>
      <c r="I110" s="13" t="s">
        <v>39</v>
      </c>
      <c r="J110" s="13" t="s">
        <v>277</v>
      </c>
      <c r="K110" s="49" t="s">
        <v>272</v>
      </c>
      <c r="L110" s="42">
        <f t="shared" ref="L110:L113" si="11">L109+0.03</f>
        <v>13.499999999999989</v>
      </c>
      <c r="M110" s="42"/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1:22" x14ac:dyDescent="0.3">
      <c r="A111" s="93"/>
      <c r="B111" s="13">
        <v>617</v>
      </c>
      <c r="C111" s="8" t="s">
        <v>58</v>
      </c>
      <c r="D111" s="8" t="s">
        <v>59</v>
      </c>
      <c r="E111" s="8"/>
      <c r="F111" s="3"/>
      <c r="G111" s="13" t="s">
        <v>22</v>
      </c>
      <c r="H111" s="13" t="s">
        <v>263</v>
      </c>
      <c r="I111" s="8" t="s">
        <v>133</v>
      </c>
      <c r="J111" s="13" t="s">
        <v>276</v>
      </c>
      <c r="K111" s="49" t="s">
        <v>273</v>
      </c>
      <c r="L111" s="42">
        <f t="shared" si="11"/>
        <v>13.529999999999989</v>
      </c>
      <c r="M111" s="42"/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1:22" x14ac:dyDescent="0.3">
      <c r="A112" s="93"/>
      <c r="B112" s="13">
        <v>509</v>
      </c>
      <c r="C112" s="8" t="s">
        <v>69</v>
      </c>
      <c r="D112" s="8" t="s">
        <v>70</v>
      </c>
      <c r="E112" s="8" t="s">
        <v>71</v>
      </c>
      <c r="F112" s="3"/>
      <c r="G112" s="13" t="s">
        <v>63</v>
      </c>
      <c r="H112" s="13" t="s">
        <v>264</v>
      </c>
      <c r="I112" s="13" t="s">
        <v>39</v>
      </c>
      <c r="J112" s="13" t="s">
        <v>277</v>
      </c>
      <c r="K112" s="49" t="s">
        <v>272</v>
      </c>
      <c r="L112" s="42">
        <f t="shared" si="11"/>
        <v>13.559999999999988</v>
      </c>
      <c r="M112" s="42"/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1:22" x14ac:dyDescent="0.3">
      <c r="A113" s="94"/>
      <c r="B113" s="13">
        <v>604</v>
      </c>
      <c r="C113" s="8" t="s">
        <v>74</v>
      </c>
      <c r="D113" s="8" t="s">
        <v>75</v>
      </c>
      <c r="E113" s="8" t="s">
        <v>76</v>
      </c>
      <c r="F113" s="3"/>
      <c r="G113" s="13" t="s">
        <v>63</v>
      </c>
      <c r="H113" s="35" t="s">
        <v>264</v>
      </c>
      <c r="I113" s="31" t="s">
        <v>9</v>
      </c>
      <c r="J113" s="13" t="s">
        <v>277</v>
      </c>
      <c r="K113" s="49" t="s">
        <v>273</v>
      </c>
      <c r="L113" s="42">
        <f t="shared" si="11"/>
        <v>13.589999999999987</v>
      </c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:22" x14ac:dyDescent="0.3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</row>
    <row r="115" spans="1:22" x14ac:dyDescent="0.3">
      <c r="A115" s="95" t="s">
        <v>306</v>
      </c>
      <c r="B115" s="6">
        <v>603</v>
      </c>
      <c r="C115" s="3" t="s">
        <v>190</v>
      </c>
      <c r="D115" s="3" t="s">
        <v>191</v>
      </c>
      <c r="E115" s="3" t="s">
        <v>192</v>
      </c>
      <c r="F115" s="3"/>
      <c r="G115" s="6" t="s">
        <v>182</v>
      </c>
      <c r="H115" s="6" t="s">
        <v>264</v>
      </c>
      <c r="I115" s="6" t="s">
        <v>51</v>
      </c>
      <c r="J115" s="13" t="s">
        <v>277</v>
      </c>
      <c r="K115" s="49" t="s">
        <v>272</v>
      </c>
      <c r="L115" s="42">
        <v>14.02</v>
      </c>
      <c r="M115" s="42">
        <v>12.26</v>
      </c>
      <c r="N115" s="42">
        <f>O115-0.15</f>
        <v>13.049999999999999</v>
      </c>
      <c r="O115" s="42">
        <f>P115-0.02</f>
        <v>13.2</v>
      </c>
      <c r="P115" s="42">
        <f>Q115-0.15</f>
        <v>13.219999999999999</v>
      </c>
      <c r="Q115" s="42">
        <f>S115-0.05</f>
        <v>13.37</v>
      </c>
      <c r="R115" s="42"/>
      <c r="S115" s="42">
        <f>T115-0.15</f>
        <v>13.42</v>
      </c>
      <c r="T115" s="42">
        <v>13.57</v>
      </c>
      <c r="U115" s="42"/>
      <c r="V115" s="42">
        <f>L115</f>
        <v>14.02</v>
      </c>
    </row>
    <row r="116" spans="1:22" x14ac:dyDescent="0.3">
      <c r="A116" s="95"/>
      <c r="B116" s="13">
        <v>605</v>
      </c>
      <c r="C116" s="14" t="s">
        <v>255</v>
      </c>
      <c r="D116" s="8" t="s">
        <v>256</v>
      </c>
      <c r="E116" s="8" t="s">
        <v>257</v>
      </c>
      <c r="F116" s="3"/>
      <c r="G116" s="13" t="s">
        <v>233</v>
      </c>
      <c r="H116" s="13" t="s">
        <v>264</v>
      </c>
      <c r="I116" s="31" t="s">
        <v>9</v>
      </c>
      <c r="J116" s="6" t="s">
        <v>277</v>
      </c>
      <c r="K116" s="42" t="s">
        <v>273</v>
      </c>
      <c r="L116" s="42">
        <f>L115+0.03</f>
        <v>14.049999999999999</v>
      </c>
      <c r="M116" s="42"/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1:22" x14ac:dyDescent="0.3">
      <c r="A117" s="95"/>
      <c r="C117" s="107" t="s">
        <v>279</v>
      </c>
      <c r="D117" s="107"/>
      <c r="E117" s="107"/>
      <c r="F117" s="107"/>
      <c r="G117" s="107"/>
      <c r="H117" s="107"/>
      <c r="I117" s="107"/>
      <c r="J117" s="107"/>
      <c r="K117" s="107"/>
      <c r="L117" s="42">
        <f t="shared" ref="L117:L122" si="12">L116+0.03</f>
        <v>14.079999999999998</v>
      </c>
      <c r="M117" s="42"/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1:22" x14ac:dyDescent="0.3">
      <c r="A118" s="95"/>
      <c r="B118" s="13">
        <v>606</v>
      </c>
      <c r="C118" s="8" t="s">
        <v>43</v>
      </c>
      <c r="D118" s="8" t="s">
        <v>44</v>
      </c>
      <c r="E118" s="8" t="s">
        <v>45</v>
      </c>
      <c r="F118" s="3"/>
      <c r="G118" s="13" t="s">
        <v>22</v>
      </c>
      <c r="H118" s="13" t="s">
        <v>264</v>
      </c>
      <c r="I118" s="31" t="s">
        <v>9</v>
      </c>
      <c r="J118" s="6" t="s">
        <v>277</v>
      </c>
      <c r="K118" s="42" t="s">
        <v>273</v>
      </c>
      <c r="L118" s="42">
        <f t="shared" si="12"/>
        <v>14.109999999999998</v>
      </c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  <row r="119" spans="1:22" x14ac:dyDescent="0.3">
      <c r="A119" s="95"/>
      <c r="C119" s="107" t="s">
        <v>279</v>
      </c>
      <c r="D119" s="107"/>
      <c r="E119" s="107"/>
      <c r="F119" s="107"/>
      <c r="G119" s="107"/>
      <c r="H119" s="107"/>
      <c r="I119" s="107"/>
      <c r="J119" s="107"/>
      <c r="K119" s="107"/>
      <c r="L119" s="42">
        <f t="shared" si="12"/>
        <v>14.139999999999997</v>
      </c>
      <c r="M119" s="42"/>
      <c r="N119" s="42"/>
      <c r="O119" s="42"/>
      <c r="P119" s="42"/>
      <c r="Q119" s="42"/>
      <c r="R119" s="42"/>
      <c r="S119" s="42"/>
      <c r="T119" s="42"/>
      <c r="U119" s="42"/>
      <c r="V119" s="42"/>
    </row>
    <row r="120" spans="1:22" x14ac:dyDescent="0.3">
      <c r="A120" s="95"/>
      <c r="B120" s="13">
        <v>607</v>
      </c>
      <c r="C120" s="8" t="s">
        <v>77</v>
      </c>
      <c r="D120" s="8" t="s">
        <v>78</v>
      </c>
      <c r="E120" s="8" t="s">
        <v>79</v>
      </c>
      <c r="F120" s="3"/>
      <c r="G120" s="13" t="s">
        <v>63</v>
      </c>
      <c r="H120" s="35" t="s">
        <v>264</v>
      </c>
      <c r="I120" s="31" t="s">
        <v>9</v>
      </c>
      <c r="J120" s="6" t="s">
        <v>277</v>
      </c>
      <c r="K120" s="42" t="s">
        <v>273</v>
      </c>
      <c r="L120" s="42">
        <f t="shared" si="12"/>
        <v>14.169999999999996</v>
      </c>
      <c r="M120" s="42"/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:22" x14ac:dyDescent="0.3">
      <c r="A121" s="95"/>
      <c r="B121" s="3"/>
      <c r="C121" s="107" t="s">
        <v>279</v>
      </c>
      <c r="D121" s="107"/>
      <c r="E121" s="107"/>
      <c r="F121" s="107"/>
      <c r="G121" s="107"/>
      <c r="H121" s="107"/>
      <c r="I121" s="107"/>
      <c r="J121" s="107"/>
      <c r="K121" s="107"/>
      <c r="L121" s="42">
        <f t="shared" si="12"/>
        <v>14.199999999999996</v>
      </c>
      <c r="M121" s="42"/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:22" x14ac:dyDescent="0.3">
      <c r="A122" s="95"/>
      <c r="B122" s="13">
        <v>608</v>
      </c>
      <c r="C122" s="8" t="s">
        <v>193</v>
      </c>
      <c r="D122" s="8" t="s">
        <v>194</v>
      </c>
      <c r="E122" s="8" t="s">
        <v>195</v>
      </c>
      <c r="F122" s="3"/>
      <c r="G122" s="13" t="s">
        <v>182</v>
      </c>
      <c r="H122" s="36" t="s">
        <v>264</v>
      </c>
      <c r="I122" s="31" t="s">
        <v>9</v>
      </c>
      <c r="J122" s="6" t="s">
        <v>277</v>
      </c>
      <c r="K122" s="42" t="s">
        <v>273</v>
      </c>
      <c r="L122" s="42">
        <f t="shared" si="12"/>
        <v>14.229999999999995</v>
      </c>
      <c r="M122" s="42"/>
      <c r="N122" s="42"/>
      <c r="O122" s="42"/>
      <c r="P122" s="42"/>
      <c r="Q122" s="42"/>
      <c r="R122" s="42"/>
      <c r="S122" s="42"/>
      <c r="T122" s="42"/>
      <c r="U122" s="42"/>
      <c r="V122" s="42"/>
    </row>
    <row r="123" spans="1:22" x14ac:dyDescent="0.3">
      <c r="A123" s="62"/>
      <c r="B123" s="63"/>
      <c r="C123" s="63"/>
      <c r="D123" s="63"/>
      <c r="E123" s="63"/>
      <c r="F123" s="63"/>
      <c r="G123" s="63"/>
      <c r="H123" s="63"/>
      <c r="I123" s="63"/>
      <c r="J123" s="63"/>
      <c r="K123" s="81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4"/>
    </row>
    <row r="124" spans="1:22" x14ac:dyDescent="0.3">
      <c r="A124" s="93" t="s">
        <v>307</v>
      </c>
      <c r="B124" s="3"/>
      <c r="C124" s="107" t="s">
        <v>279</v>
      </c>
      <c r="D124" s="107"/>
      <c r="E124" s="107"/>
      <c r="F124" s="107"/>
      <c r="G124" s="107"/>
      <c r="H124" s="107"/>
      <c r="I124" s="107"/>
      <c r="J124" s="107"/>
      <c r="K124" s="107"/>
      <c r="L124" s="42">
        <f>L122+0.03</f>
        <v>14.259999999999994</v>
      </c>
      <c r="M124" s="42">
        <v>12.32</v>
      </c>
      <c r="N124" s="42">
        <f>O124-0.15</f>
        <v>13.2</v>
      </c>
      <c r="O124" s="42">
        <f>P124-0.02</f>
        <v>13.35</v>
      </c>
      <c r="P124" s="42">
        <v>13.37</v>
      </c>
      <c r="Q124" s="42">
        <v>13.52</v>
      </c>
      <c r="R124" s="42"/>
      <c r="S124" s="42">
        <v>13.56</v>
      </c>
      <c r="T124" s="42">
        <f>V124-0.15</f>
        <v>14.109999999999994</v>
      </c>
      <c r="U124" s="42"/>
      <c r="V124" s="42">
        <f>L124</f>
        <v>14.259999999999994</v>
      </c>
    </row>
    <row r="125" spans="1:22" x14ac:dyDescent="0.3">
      <c r="A125" s="93"/>
      <c r="B125" s="13">
        <v>609</v>
      </c>
      <c r="C125" s="14" t="s">
        <v>252</v>
      </c>
      <c r="D125" s="8" t="s">
        <v>253</v>
      </c>
      <c r="E125" s="14" t="s">
        <v>254</v>
      </c>
      <c r="F125" s="3"/>
      <c r="G125" s="15" t="s">
        <v>233</v>
      </c>
      <c r="H125" s="13" t="s">
        <v>264</v>
      </c>
      <c r="I125" s="31" t="s">
        <v>9</v>
      </c>
      <c r="J125" s="6" t="s">
        <v>277</v>
      </c>
      <c r="K125" s="42" t="s">
        <v>273</v>
      </c>
      <c r="L125" s="42">
        <v>14.24</v>
      </c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:22" x14ac:dyDescent="0.3">
      <c r="A126" s="93"/>
      <c r="B126" s="3"/>
      <c r="C126" s="107" t="s">
        <v>279</v>
      </c>
      <c r="D126" s="107"/>
      <c r="E126" s="107"/>
      <c r="F126" s="107"/>
      <c r="G126" s="107"/>
      <c r="H126" s="107"/>
      <c r="I126" s="107"/>
      <c r="J126" s="107"/>
      <c r="K126" s="107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22" x14ac:dyDescent="0.3">
      <c r="A127" s="93"/>
      <c r="B127" s="13">
        <v>610</v>
      </c>
      <c r="C127" s="8" t="s">
        <v>80</v>
      </c>
      <c r="D127" s="8" t="s">
        <v>81</v>
      </c>
      <c r="E127" s="8" t="s">
        <v>82</v>
      </c>
      <c r="F127" s="3"/>
      <c r="G127" s="13" t="s">
        <v>63</v>
      </c>
      <c r="H127" s="35" t="s">
        <v>264</v>
      </c>
      <c r="I127" s="31" t="s">
        <v>9</v>
      </c>
      <c r="J127" s="6" t="s">
        <v>277</v>
      </c>
      <c r="K127" s="42" t="s">
        <v>273</v>
      </c>
      <c r="L127" s="42">
        <f>L125+0.05</f>
        <v>14.290000000000001</v>
      </c>
      <c r="M127" s="42"/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1:22" x14ac:dyDescent="0.3">
      <c r="A128" s="93"/>
      <c r="B128" s="3"/>
      <c r="C128" s="107" t="s">
        <v>279</v>
      </c>
      <c r="D128" s="107"/>
      <c r="E128" s="107"/>
      <c r="F128" s="107"/>
      <c r="G128" s="107"/>
      <c r="H128" s="107"/>
      <c r="I128" s="107"/>
      <c r="J128" s="107"/>
      <c r="K128" s="107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:22" x14ac:dyDescent="0.3">
      <c r="A129" s="93"/>
      <c r="B129" s="13">
        <v>618</v>
      </c>
      <c r="C129" s="8" t="s">
        <v>53</v>
      </c>
      <c r="D129" s="8" t="s">
        <v>54</v>
      </c>
      <c r="E129" s="8" t="s">
        <v>55</v>
      </c>
      <c r="F129" s="8"/>
      <c r="G129" s="13" t="s">
        <v>22</v>
      </c>
      <c r="H129" s="13" t="s">
        <v>264</v>
      </c>
      <c r="I129" s="8" t="s">
        <v>133</v>
      </c>
      <c r="J129" s="13" t="s">
        <v>277</v>
      </c>
      <c r="K129" s="49" t="s">
        <v>273</v>
      </c>
      <c r="L129" s="42">
        <f>L127+0.05</f>
        <v>14.340000000000002</v>
      </c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:22" x14ac:dyDescent="0.3">
      <c r="A130" s="93"/>
      <c r="B130" s="13"/>
      <c r="C130" s="107" t="s">
        <v>279</v>
      </c>
      <c r="D130" s="107"/>
      <c r="E130" s="107"/>
      <c r="F130" s="107"/>
      <c r="G130" s="107"/>
      <c r="H130" s="107"/>
      <c r="I130" s="107"/>
      <c r="J130" s="107"/>
      <c r="K130" s="107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:22" x14ac:dyDescent="0.3">
      <c r="A131" s="93"/>
      <c r="B131" s="13">
        <v>619</v>
      </c>
      <c r="C131" s="8" t="s">
        <v>83</v>
      </c>
      <c r="D131" s="8" t="s">
        <v>84</v>
      </c>
      <c r="E131" s="8" t="s">
        <v>85</v>
      </c>
      <c r="F131" s="8"/>
      <c r="G131" s="13" t="s">
        <v>63</v>
      </c>
      <c r="H131" s="35" t="s">
        <v>264</v>
      </c>
      <c r="I131" s="8" t="s">
        <v>133</v>
      </c>
      <c r="J131" s="13" t="s">
        <v>277</v>
      </c>
      <c r="K131" s="49" t="s">
        <v>273</v>
      </c>
      <c r="L131" s="42">
        <f>L129+0.05</f>
        <v>14.390000000000002</v>
      </c>
      <c r="M131" s="42"/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:22" x14ac:dyDescent="0.3">
      <c r="A132" s="93"/>
      <c r="B132" s="13"/>
      <c r="C132" s="107" t="s">
        <v>279</v>
      </c>
      <c r="D132" s="107"/>
      <c r="E132" s="107"/>
      <c r="F132" s="107"/>
      <c r="G132" s="107"/>
      <c r="H132" s="107"/>
      <c r="I132" s="107"/>
      <c r="J132" s="107"/>
      <c r="K132" s="107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:22" x14ac:dyDescent="0.3">
      <c r="A133" s="94"/>
      <c r="B133" s="13">
        <v>621</v>
      </c>
      <c r="C133" s="8" t="s">
        <v>198</v>
      </c>
      <c r="D133" s="8" t="s">
        <v>199</v>
      </c>
      <c r="E133" s="8" t="s">
        <v>200</v>
      </c>
      <c r="F133" s="8"/>
      <c r="G133" s="13" t="s">
        <v>182</v>
      </c>
      <c r="H133" s="13" t="s">
        <v>264</v>
      </c>
      <c r="I133" s="8" t="s">
        <v>133</v>
      </c>
      <c r="J133" s="13" t="s">
        <v>277</v>
      </c>
      <c r="K133" s="49" t="s">
        <v>273</v>
      </c>
      <c r="L133" s="42">
        <f>L131+0.05</f>
        <v>14.440000000000003</v>
      </c>
      <c r="M133" s="42"/>
      <c r="N133" s="42"/>
      <c r="O133" s="42"/>
      <c r="P133" s="42"/>
      <c r="Q133" s="42"/>
      <c r="R133" s="42"/>
      <c r="S133" s="42"/>
      <c r="T133" s="42"/>
      <c r="U133" s="42"/>
      <c r="V133" s="42"/>
    </row>
    <row r="134" spans="1:22" x14ac:dyDescent="0.3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</row>
    <row r="135" spans="1:22" x14ac:dyDescent="0.3">
      <c r="A135" s="95" t="s">
        <v>308</v>
      </c>
      <c r="B135" s="13"/>
      <c r="C135" s="107" t="s">
        <v>279</v>
      </c>
      <c r="D135" s="107"/>
      <c r="E135" s="107"/>
      <c r="F135" s="107"/>
      <c r="G135" s="107"/>
      <c r="H135" s="107"/>
      <c r="I135" s="107"/>
      <c r="J135" s="107"/>
      <c r="K135" s="107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:22" x14ac:dyDescent="0.3">
      <c r="A136" s="95"/>
      <c r="B136" s="13">
        <v>622</v>
      </c>
      <c r="C136" s="14" t="s">
        <v>260</v>
      </c>
      <c r="D136" s="14" t="s">
        <v>261</v>
      </c>
      <c r="E136" s="14" t="s">
        <v>262</v>
      </c>
      <c r="F136" s="14"/>
      <c r="G136" s="13" t="s">
        <v>233</v>
      </c>
      <c r="H136" s="15" t="s">
        <v>264</v>
      </c>
      <c r="I136" s="8" t="s">
        <v>133</v>
      </c>
      <c r="J136" s="13" t="s">
        <v>277</v>
      </c>
      <c r="K136" s="49" t="s">
        <v>273</v>
      </c>
      <c r="L136" s="42">
        <f>L133+0.05</f>
        <v>14.490000000000004</v>
      </c>
      <c r="M136" s="42">
        <v>12.38</v>
      </c>
      <c r="N136" s="42">
        <v>13.52</v>
      </c>
      <c r="O136" s="42">
        <f>P136-0.02</f>
        <v>14.070000000000002</v>
      </c>
      <c r="P136" s="42">
        <f>Q136-0.15</f>
        <v>14.090000000000002</v>
      </c>
      <c r="Q136" s="42">
        <f>S136-0.05</f>
        <v>14.240000000000002</v>
      </c>
      <c r="R136" s="42"/>
      <c r="S136" s="42">
        <f>T136-0.15</f>
        <v>14.290000000000003</v>
      </c>
      <c r="T136" s="42">
        <f>V136-0.05</f>
        <v>14.440000000000003</v>
      </c>
      <c r="U136" s="42"/>
      <c r="V136" s="42">
        <f>L136</f>
        <v>14.490000000000004</v>
      </c>
    </row>
    <row r="137" spans="1:22" x14ac:dyDescent="0.3">
      <c r="A137" s="95"/>
      <c r="B137" s="13"/>
      <c r="C137" s="107" t="s">
        <v>279</v>
      </c>
      <c r="D137" s="107"/>
      <c r="E137" s="107"/>
      <c r="F137" s="107"/>
      <c r="G137" s="107"/>
      <c r="H137" s="107"/>
      <c r="I137" s="107"/>
      <c r="J137" s="107"/>
      <c r="K137" s="107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:22" x14ac:dyDescent="0.3">
      <c r="A138" s="95"/>
      <c r="B138" s="13">
        <v>624</v>
      </c>
      <c r="C138" s="8" t="s">
        <v>86</v>
      </c>
      <c r="D138" s="8" t="s">
        <v>87</v>
      </c>
      <c r="E138" s="8" t="s">
        <v>88</v>
      </c>
      <c r="F138" s="8"/>
      <c r="G138" s="13" t="s">
        <v>63</v>
      </c>
      <c r="H138" s="35" t="s">
        <v>264</v>
      </c>
      <c r="I138" s="8" t="s">
        <v>133</v>
      </c>
      <c r="J138" s="13" t="s">
        <v>277</v>
      </c>
      <c r="K138" s="49" t="s">
        <v>273</v>
      </c>
      <c r="L138" s="42">
        <f>L136+0.05</f>
        <v>14.540000000000004</v>
      </c>
      <c r="M138" s="42"/>
      <c r="N138" s="42"/>
      <c r="O138" s="42"/>
      <c r="P138" s="42"/>
      <c r="Q138" s="42"/>
      <c r="R138" s="42"/>
      <c r="S138" s="42"/>
      <c r="T138" s="42"/>
      <c r="U138" s="42"/>
      <c r="V138" s="42"/>
    </row>
    <row r="139" spans="1:22" x14ac:dyDescent="0.3">
      <c r="A139" s="95"/>
      <c r="B139" s="13"/>
      <c r="C139" s="107" t="s">
        <v>279</v>
      </c>
      <c r="D139" s="107"/>
      <c r="E139" s="107"/>
      <c r="F139" s="107"/>
      <c r="G139" s="107"/>
      <c r="H139" s="107"/>
      <c r="I139" s="107"/>
      <c r="J139" s="107"/>
      <c r="K139" s="107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x14ac:dyDescent="0.3">
      <c r="A140" s="95"/>
      <c r="B140" s="13">
        <v>620</v>
      </c>
      <c r="C140" s="8" t="s">
        <v>131</v>
      </c>
      <c r="D140" s="8" t="s">
        <v>134</v>
      </c>
      <c r="E140" s="8" t="s">
        <v>135</v>
      </c>
      <c r="F140" s="8"/>
      <c r="G140" s="13" t="s">
        <v>132</v>
      </c>
      <c r="H140" s="13" t="s">
        <v>264</v>
      </c>
      <c r="I140" s="8" t="s">
        <v>282</v>
      </c>
      <c r="J140" s="34" t="s">
        <v>277</v>
      </c>
      <c r="K140" s="49" t="s">
        <v>273</v>
      </c>
      <c r="L140" s="42">
        <f>L138+0.05</f>
        <v>14.590000000000005</v>
      </c>
      <c r="M140" s="42"/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:22" x14ac:dyDescent="0.3">
      <c r="A141" s="95"/>
      <c r="B141" s="13"/>
      <c r="C141" s="107" t="s">
        <v>279</v>
      </c>
      <c r="D141" s="107"/>
      <c r="E141" s="107"/>
      <c r="F141" s="107"/>
      <c r="G141" s="107"/>
      <c r="H141" s="107"/>
      <c r="I141" s="107"/>
      <c r="J141" s="107"/>
      <c r="K141" s="107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:22" x14ac:dyDescent="0.3">
      <c r="A142" s="95"/>
      <c r="B142" s="13">
        <v>616</v>
      </c>
      <c r="C142" s="8" t="s">
        <v>138</v>
      </c>
      <c r="D142" s="8" t="s">
        <v>139</v>
      </c>
      <c r="E142" s="8" t="s">
        <v>140</v>
      </c>
      <c r="F142" s="8" t="s">
        <v>141</v>
      </c>
      <c r="G142" s="13" t="s">
        <v>132</v>
      </c>
      <c r="H142" s="13" t="s">
        <v>265</v>
      </c>
      <c r="I142" s="8" t="s">
        <v>133</v>
      </c>
      <c r="J142" s="13" t="s">
        <v>277</v>
      </c>
      <c r="K142" s="49" t="s">
        <v>273</v>
      </c>
      <c r="L142" s="42">
        <v>15.05</v>
      </c>
      <c r="M142" s="42"/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:22" x14ac:dyDescent="0.3">
      <c r="A143" s="50"/>
      <c r="B143" s="30"/>
      <c r="J143" s="30"/>
      <c r="K143" s="82"/>
    </row>
    <row r="144" spans="1:22" x14ac:dyDescent="0.3">
      <c r="A144" s="50"/>
    </row>
    <row r="145" spans="1:22" x14ac:dyDescent="0.3">
      <c r="A145" s="50"/>
      <c r="B145" s="106" t="s">
        <v>281</v>
      </c>
      <c r="C145" s="106"/>
      <c r="D145" s="106"/>
      <c r="E145" s="106"/>
      <c r="F145" s="106"/>
      <c r="G145" s="106"/>
      <c r="H145" s="106"/>
      <c r="I145" s="106"/>
      <c r="J145" s="106"/>
      <c r="K145" s="106"/>
    </row>
    <row r="146" spans="1:22" ht="28.8" x14ac:dyDescent="0.3">
      <c r="A146" s="28" t="s">
        <v>266</v>
      </c>
      <c r="B146" s="9"/>
      <c r="C146" s="1"/>
      <c r="D146" s="10"/>
      <c r="E146" s="10"/>
      <c r="F146" s="10"/>
      <c r="G146" s="9"/>
      <c r="H146" s="11"/>
      <c r="I146" s="2" t="s">
        <v>0</v>
      </c>
      <c r="J146" s="11"/>
      <c r="K146" s="78"/>
      <c r="L146" s="100" t="s">
        <v>291</v>
      </c>
      <c r="M146" s="83"/>
      <c r="N146" s="99" t="s">
        <v>319</v>
      </c>
      <c r="O146" s="99"/>
      <c r="P146" s="99" t="s">
        <v>320</v>
      </c>
      <c r="Q146" s="99"/>
      <c r="R146" s="43" t="s">
        <v>325</v>
      </c>
      <c r="S146" s="99" t="s">
        <v>317</v>
      </c>
      <c r="T146" s="99"/>
      <c r="U146" s="43" t="s">
        <v>326</v>
      </c>
      <c r="V146" s="43" t="s">
        <v>327</v>
      </c>
    </row>
    <row r="147" spans="1:22" ht="28.8" x14ac:dyDescent="0.3">
      <c r="A147" s="29" t="s">
        <v>292</v>
      </c>
      <c r="B147" s="88" t="s">
        <v>324</v>
      </c>
      <c r="C147" s="16" t="s">
        <v>1</v>
      </c>
      <c r="D147" s="16" t="s">
        <v>1</v>
      </c>
      <c r="E147" s="16" t="s">
        <v>1</v>
      </c>
      <c r="F147" s="16" t="s">
        <v>1</v>
      </c>
      <c r="G147" s="16" t="s">
        <v>2</v>
      </c>
      <c r="H147" s="17" t="s">
        <v>267</v>
      </c>
      <c r="I147" s="16" t="s">
        <v>3</v>
      </c>
      <c r="J147" s="17" t="s">
        <v>275</v>
      </c>
      <c r="K147" s="79" t="s">
        <v>271</v>
      </c>
      <c r="L147" s="101"/>
      <c r="M147" s="84"/>
      <c r="N147" s="40" t="s">
        <v>287</v>
      </c>
      <c r="O147" s="40" t="s">
        <v>288</v>
      </c>
      <c r="P147" s="40" t="s">
        <v>287</v>
      </c>
      <c r="Q147" s="40" t="s">
        <v>288</v>
      </c>
      <c r="R147" s="40"/>
      <c r="S147" s="40" t="s">
        <v>287</v>
      </c>
      <c r="T147" s="40" t="s">
        <v>288</v>
      </c>
      <c r="U147" s="40"/>
      <c r="V147" s="40"/>
    </row>
    <row r="148" spans="1:22" s="65" customFormat="1" x14ac:dyDescent="0.3">
      <c r="A148" s="85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7"/>
    </row>
    <row r="149" spans="1:22" x14ac:dyDescent="0.3">
      <c r="A149" s="92" t="s">
        <v>309</v>
      </c>
      <c r="B149" s="13">
        <v>511</v>
      </c>
      <c r="C149" s="8" t="s">
        <v>185</v>
      </c>
      <c r="D149" s="8" t="s">
        <v>186</v>
      </c>
      <c r="E149" s="8"/>
      <c r="F149" s="8"/>
      <c r="G149" s="13" t="s">
        <v>182</v>
      </c>
      <c r="H149" s="13" t="s">
        <v>4</v>
      </c>
      <c r="I149" s="13" t="s">
        <v>39</v>
      </c>
      <c r="J149" s="13" t="s">
        <v>277</v>
      </c>
      <c r="K149" s="49" t="s">
        <v>273</v>
      </c>
      <c r="L149" s="42">
        <v>16</v>
      </c>
      <c r="M149" s="42"/>
      <c r="N149" s="69">
        <v>14.5</v>
      </c>
      <c r="O149" s="69">
        <f>P149-0.05</f>
        <v>15.049999999999997</v>
      </c>
      <c r="P149" s="69">
        <f>Q149-0.15</f>
        <v>15.099999999999998</v>
      </c>
      <c r="Q149" s="69">
        <f>S149-0.05</f>
        <v>15.249999999999998</v>
      </c>
      <c r="R149" s="69"/>
      <c r="S149" s="69">
        <f>T149-0.15</f>
        <v>15.299999999999999</v>
      </c>
      <c r="T149" s="69">
        <v>15.45</v>
      </c>
      <c r="U149" s="69"/>
      <c r="V149" s="69">
        <f>L149</f>
        <v>16</v>
      </c>
    </row>
    <row r="150" spans="1:22" x14ac:dyDescent="0.3">
      <c r="A150" s="93"/>
      <c r="B150" s="13">
        <v>611</v>
      </c>
      <c r="C150" s="8" t="s">
        <v>46</v>
      </c>
      <c r="D150" s="8" t="s">
        <v>47</v>
      </c>
      <c r="E150" s="8"/>
      <c r="F150" s="8"/>
      <c r="G150" s="13" t="s">
        <v>22</v>
      </c>
      <c r="H150" s="13" t="s">
        <v>4</v>
      </c>
      <c r="I150" s="31" t="s">
        <v>9</v>
      </c>
      <c r="J150" s="6" t="s">
        <v>277</v>
      </c>
      <c r="K150" s="49" t="s">
        <v>272</v>
      </c>
      <c r="L150" s="42">
        <f>L149+0.03</f>
        <v>16.03</v>
      </c>
      <c r="M150" s="42"/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1:22" x14ac:dyDescent="0.3">
      <c r="A151" s="93"/>
      <c r="B151" s="13">
        <v>512</v>
      </c>
      <c r="C151" s="14" t="s">
        <v>248</v>
      </c>
      <c r="D151" s="14" t="s">
        <v>249</v>
      </c>
      <c r="E151" s="14"/>
      <c r="F151" s="14"/>
      <c r="G151" s="15" t="s">
        <v>233</v>
      </c>
      <c r="H151" s="13" t="s">
        <v>4</v>
      </c>
      <c r="I151" s="13" t="s">
        <v>39</v>
      </c>
      <c r="J151" s="13" t="s">
        <v>277</v>
      </c>
      <c r="K151" s="49" t="s">
        <v>273</v>
      </c>
      <c r="L151" s="42">
        <f t="shared" ref="L151:L154" si="13">L150+0.03</f>
        <v>16.060000000000002</v>
      </c>
      <c r="M151" s="42"/>
      <c r="N151" s="42"/>
      <c r="O151" s="42"/>
      <c r="P151" s="42"/>
      <c r="Q151" s="42"/>
      <c r="R151" s="42"/>
      <c r="S151" s="42"/>
      <c r="T151" s="42"/>
      <c r="U151" s="42"/>
      <c r="V151" s="42"/>
    </row>
    <row r="152" spans="1:22" x14ac:dyDescent="0.3">
      <c r="A152" s="93"/>
      <c r="B152" s="13">
        <v>612</v>
      </c>
      <c r="C152" s="14" t="s">
        <v>7</v>
      </c>
      <c r="D152" s="14" t="s">
        <v>10</v>
      </c>
      <c r="E152" s="14"/>
      <c r="F152" s="14"/>
      <c r="G152" s="15" t="s">
        <v>8</v>
      </c>
      <c r="H152" s="13" t="s">
        <v>4</v>
      </c>
      <c r="I152" s="32" t="s">
        <v>9</v>
      </c>
      <c r="J152" s="13" t="s">
        <v>277</v>
      </c>
      <c r="K152" s="49" t="s">
        <v>272</v>
      </c>
      <c r="L152" s="42">
        <f t="shared" si="13"/>
        <v>16.090000000000003</v>
      </c>
      <c r="M152" s="42"/>
      <c r="N152" s="42"/>
      <c r="O152" s="42"/>
      <c r="P152" s="42"/>
      <c r="Q152" s="42"/>
      <c r="R152" s="42"/>
      <c r="S152" s="42"/>
      <c r="T152" s="42"/>
      <c r="U152" s="42"/>
      <c r="V152" s="42"/>
    </row>
    <row r="153" spans="1:22" x14ac:dyDescent="0.3">
      <c r="A153" s="93"/>
      <c r="B153" s="13">
        <v>501</v>
      </c>
      <c r="C153" s="8" t="s">
        <v>126</v>
      </c>
      <c r="D153" s="8" t="s">
        <v>127</v>
      </c>
      <c r="E153" s="8"/>
      <c r="F153" s="8"/>
      <c r="G153" s="13" t="s">
        <v>105</v>
      </c>
      <c r="H153" s="13" t="s">
        <v>5</v>
      </c>
      <c r="I153" s="13" t="s">
        <v>39</v>
      </c>
      <c r="J153" s="13" t="s">
        <v>277</v>
      </c>
      <c r="K153" s="49" t="s">
        <v>273</v>
      </c>
      <c r="L153" s="42">
        <f t="shared" si="13"/>
        <v>16.120000000000005</v>
      </c>
      <c r="M153" s="42"/>
      <c r="N153" s="42"/>
      <c r="O153" s="42"/>
      <c r="P153" s="42"/>
      <c r="Q153" s="42"/>
      <c r="R153" s="42"/>
      <c r="S153" s="42"/>
      <c r="T153" s="42"/>
      <c r="U153" s="42"/>
      <c r="V153" s="42"/>
    </row>
    <row r="154" spans="1:22" x14ac:dyDescent="0.3">
      <c r="A154" s="94"/>
      <c r="B154" s="13">
        <v>613</v>
      </c>
      <c r="C154" s="8" t="s">
        <v>142</v>
      </c>
      <c r="D154" s="8" t="s">
        <v>143</v>
      </c>
      <c r="E154" s="8"/>
      <c r="F154" s="8"/>
      <c r="G154" s="13" t="s">
        <v>132</v>
      </c>
      <c r="H154" s="13" t="s">
        <v>4</v>
      </c>
      <c r="I154" s="31" t="s">
        <v>9</v>
      </c>
      <c r="J154" s="13" t="s">
        <v>277</v>
      </c>
      <c r="K154" s="49" t="s">
        <v>272</v>
      </c>
      <c r="L154" s="42">
        <f t="shared" si="13"/>
        <v>16.150000000000006</v>
      </c>
      <c r="M154" s="42"/>
      <c r="N154" s="42"/>
      <c r="O154" s="42"/>
      <c r="P154" s="42"/>
      <c r="Q154" s="42"/>
      <c r="R154" s="42"/>
      <c r="S154" s="42"/>
      <c r="T154" s="42"/>
      <c r="U154" s="42"/>
      <c r="V154" s="42"/>
    </row>
    <row r="155" spans="1:22" x14ac:dyDescent="0.3">
      <c r="A155" s="85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7"/>
    </row>
    <row r="156" spans="1:22" x14ac:dyDescent="0.3">
      <c r="A156" s="92" t="s">
        <v>310</v>
      </c>
      <c r="B156" s="13">
        <v>601</v>
      </c>
      <c r="C156" s="8" t="s">
        <v>50</v>
      </c>
      <c r="D156" s="8" t="s">
        <v>52</v>
      </c>
      <c r="E156" s="8"/>
      <c r="F156" s="8"/>
      <c r="G156" s="13" t="s">
        <v>22</v>
      </c>
      <c r="H156" s="13" t="s">
        <v>4</v>
      </c>
      <c r="I156" s="13" t="s">
        <v>51</v>
      </c>
      <c r="J156" s="13" t="s">
        <v>277</v>
      </c>
      <c r="K156" s="49" t="s">
        <v>273</v>
      </c>
      <c r="L156" s="42">
        <f>L154+0.03</f>
        <v>16.180000000000007</v>
      </c>
      <c r="M156" s="42"/>
      <c r="N156" s="69">
        <f>O156-0.15</f>
        <v>15.079999999999998</v>
      </c>
      <c r="O156" s="69">
        <f>P156-0.02</f>
        <v>15.229999999999999</v>
      </c>
      <c r="P156" s="69">
        <f>Q156-0.15</f>
        <v>15.249999999999998</v>
      </c>
      <c r="Q156" s="69">
        <f>S156-0.05</f>
        <v>15.399999999999999</v>
      </c>
      <c r="R156" s="69"/>
      <c r="S156" s="69">
        <v>15.45</v>
      </c>
      <c r="T156" s="69">
        <v>16</v>
      </c>
      <c r="U156" s="69"/>
      <c r="V156" s="69">
        <f>L156</f>
        <v>16.180000000000007</v>
      </c>
    </row>
    <row r="157" spans="1:22" x14ac:dyDescent="0.3">
      <c r="A157" s="93"/>
      <c r="B157" s="13">
        <v>614</v>
      </c>
      <c r="C157" s="3" t="s">
        <v>250</v>
      </c>
      <c r="D157" s="4" t="s">
        <v>251</v>
      </c>
      <c r="E157" s="4"/>
      <c r="F157" s="3"/>
      <c r="G157" s="12" t="s">
        <v>233</v>
      </c>
      <c r="H157" s="37" t="s">
        <v>4</v>
      </c>
      <c r="I157" s="33" t="s">
        <v>9</v>
      </c>
      <c r="J157" s="13" t="s">
        <v>277</v>
      </c>
      <c r="K157" s="49" t="s">
        <v>272</v>
      </c>
      <c r="L157" s="42">
        <f>L156+0.03</f>
        <v>16.210000000000008</v>
      </c>
      <c r="M157" s="42"/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1:22" x14ac:dyDescent="0.3">
      <c r="A158" s="93"/>
      <c r="B158" s="13">
        <v>602</v>
      </c>
      <c r="C158" s="8" t="s">
        <v>72</v>
      </c>
      <c r="D158" s="8" t="s">
        <v>73</v>
      </c>
      <c r="E158" s="8"/>
      <c r="F158" s="8"/>
      <c r="G158" s="13" t="s">
        <v>63</v>
      </c>
      <c r="H158" s="13" t="s">
        <v>4</v>
      </c>
      <c r="I158" s="13" t="s">
        <v>51</v>
      </c>
      <c r="J158" s="13" t="s">
        <v>277</v>
      </c>
      <c r="K158" s="49" t="s">
        <v>273</v>
      </c>
      <c r="L158" s="42">
        <f t="shared" ref="L158:L161" si="14">L157+0.03</f>
        <v>16.240000000000009</v>
      </c>
      <c r="M158" s="42"/>
      <c r="N158" s="42"/>
      <c r="O158" s="42"/>
      <c r="P158" s="42"/>
      <c r="Q158" s="42"/>
      <c r="R158" s="42"/>
      <c r="S158" s="42"/>
      <c r="T158" s="42"/>
      <c r="U158" s="42"/>
      <c r="V158" s="42"/>
    </row>
    <row r="159" spans="1:22" x14ac:dyDescent="0.3">
      <c r="A159" s="93"/>
      <c r="B159" s="13">
        <v>615</v>
      </c>
      <c r="C159" s="8" t="s">
        <v>48</v>
      </c>
      <c r="D159" s="8" t="s">
        <v>49</v>
      </c>
      <c r="E159" s="8"/>
      <c r="F159" s="8"/>
      <c r="G159" s="13" t="s">
        <v>22</v>
      </c>
      <c r="H159" s="13" t="s">
        <v>4</v>
      </c>
      <c r="I159" s="31" t="s">
        <v>9</v>
      </c>
      <c r="J159" s="13" t="s">
        <v>277</v>
      </c>
      <c r="K159" s="49" t="s">
        <v>272</v>
      </c>
      <c r="L159" s="42">
        <f t="shared" si="14"/>
        <v>16.27000000000001</v>
      </c>
      <c r="M159" s="42"/>
      <c r="N159" s="42"/>
      <c r="O159" s="42"/>
      <c r="P159" s="42"/>
      <c r="Q159" s="42"/>
      <c r="R159" s="42"/>
      <c r="S159" s="42"/>
      <c r="T159" s="42"/>
      <c r="U159" s="42"/>
      <c r="V159" s="42"/>
    </row>
    <row r="160" spans="1:22" x14ac:dyDescent="0.3">
      <c r="A160" s="93"/>
      <c r="B160" s="13">
        <v>502</v>
      </c>
      <c r="C160" s="8" t="s">
        <v>62</v>
      </c>
      <c r="D160" s="8" t="s">
        <v>64</v>
      </c>
      <c r="E160" s="8" t="s">
        <v>65</v>
      </c>
      <c r="F160" s="3"/>
      <c r="G160" s="13" t="s">
        <v>63</v>
      </c>
      <c r="H160" s="13" t="s">
        <v>264</v>
      </c>
      <c r="I160" s="13" t="s">
        <v>39</v>
      </c>
      <c r="J160" s="13" t="s">
        <v>276</v>
      </c>
      <c r="K160" s="49" t="s">
        <v>273</v>
      </c>
      <c r="L160" s="42">
        <f t="shared" si="14"/>
        <v>16.300000000000011</v>
      </c>
      <c r="M160" s="42"/>
      <c r="N160" s="42"/>
      <c r="O160" s="42"/>
      <c r="P160" s="42"/>
      <c r="Q160" s="42"/>
      <c r="R160" s="42"/>
      <c r="S160" s="42"/>
      <c r="T160" s="42"/>
      <c r="U160" s="42"/>
      <c r="V160" s="42"/>
    </row>
    <row r="161" spans="1:22" x14ac:dyDescent="0.3">
      <c r="A161" s="94"/>
      <c r="B161" s="13">
        <v>625</v>
      </c>
      <c r="C161" s="8" t="s">
        <v>56</v>
      </c>
      <c r="D161" s="8" t="s">
        <v>57</v>
      </c>
      <c r="E161" s="8"/>
      <c r="F161" s="8"/>
      <c r="G161" s="13" t="s">
        <v>22</v>
      </c>
      <c r="H161" s="13" t="s">
        <v>4</v>
      </c>
      <c r="I161" s="8" t="s">
        <v>133</v>
      </c>
      <c r="J161" s="13" t="s">
        <v>277</v>
      </c>
      <c r="K161" s="49" t="s">
        <v>272</v>
      </c>
      <c r="L161" s="42">
        <f t="shared" si="14"/>
        <v>16.330000000000013</v>
      </c>
      <c r="M161" s="42"/>
      <c r="N161" s="42"/>
      <c r="O161" s="42"/>
      <c r="P161" s="42"/>
      <c r="Q161" s="42"/>
      <c r="R161" s="42"/>
      <c r="S161" s="42"/>
      <c r="T161" s="42"/>
      <c r="U161" s="42"/>
      <c r="V161" s="42"/>
    </row>
    <row r="162" spans="1:22" x14ac:dyDescent="0.3">
      <c r="A162" s="85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7"/>
    </row>
    <row r="163" spans="1:22" x14ac:dyDescent="0.3">
      <c r="A163" s="92" t="s">
        <v>311</v>
      </c>
      <c r="B163" s="13">
        <v>504</v>
      </c>
      <c r="C163" s="8" t="s">
        <v>128</v>
      </c>
      <c r="D163" s="8" t="s">
        <v>129</v>
      </c>
      <c r="E163" s="8" t="s">
        <v>130</v>
      </c>
      <c r="F163" s="3"/>
      <c r="G163" s="13" t="s">
        <v>105</v>
      </c>
      <c r="H163" s="13" t="s">
        <v>264</v>
      </c>
      <c r="I163" s="13" t="s">
        <v>39</v>
      </c>
      <c r="J163" s="13" t="s">
        <v>276</v>
      </c>
      <c r="K163" s="49" t="s">
        <v>273</v>
      </c>
      <c r="L163" s="42">
        <f>L161+0.03</f>
        <v>16.360000000000014</v>
      </c>
      <c r="M163" s="42"/>
      <c r="N163" s="69">
        <f>O163-0.15</f>
        <v>15.389999999999999</v>
      </c>
      <c r="O163" s="69">
        <v>15.54</v>
      </c>
      <c r="P163" s="69">
        <v>15.56</v>
      </c>
      <c r="Q163" s="69">
        <f>S163-0.05</f>
        <v>16.110000000000014</v>
      </c>
      <c r="R163" s="69"/>
      <c r="S163" s="69">
        <f>T163-0.15</f>
        <v>16.160000000000014</v>
      </c>
      <c r="T163" s="69">
        <f>V163-0.05</f>
        <v>16.310000000000013</v>
      </c>
      <c r="U163" s="69"/>
      <c r="V163" s="69">
        <f>L163</f>
        <v>16.360000000000014</v>
      </c>
    </row>
    <row r="164" spans="1:22" x14ac:dyDescent="0.3">
      <c r="A164" s="93"/>
      <c r="B164" s="13">
        <v>626</v>
      </c>
      <c r="C164" s="8" t="s">
        <v>136</v>
      </c>
      <c r="D164" s="8" t="s">
        <v>137</v>
      </c>
      <c r="E164" s="8"/>
      <c r="F164" s="3"/>
      <c r="G164" s="13" t="s">
        <v>132</v>
      </c>
      <c r="H164" s="13" t="s">
        <v>4</v>
      </c>
      <c r="I164" s="8" t="s">
        <v>133</v>
      </c>
      <c r="J164" s="34" t="s">
        <v>277</v>
      </c>
      <c r="K164" s="49" t="s">
        <v>272</v>
      </c>
      <c r="L164" s="42">
        <f>L163+0.03</f>
        <v>16.390000000000015</v>
      </c>
      <c r="M164" s="42"/>
      <c r="N164" s="42"/>
      <c r="O164" s="42"/>
      <c r="P164" s="42"/>
      <c r="Q164" s="42"/>
      <c r="R164" s="42"/>
      <c r="S164" s="42"/>
      <c r="T164" s="42"/>
      <c r="U164" s="42"/>
      <c r="V164" s="42"/>
    </row>
    <row r="165" spans="1:22" x14ac:dyDescent="0.3">
      <c r="A165" s="93"/>
      <c r="B165" s="13">
        <v>505</v>
      </c>
      <c r="C165" s="8" t="s">
        <v>268</v>
      </c>
      <c r="D165" s="8" t="s">
        <v>183</v>
      </c>
      <c r="E165" s="8" t="s">
        <v>184</v>
      </c>
      <c r="F165" s="3"/>
      <c r="G165" s="13" t="s">
        <v>182</v>
      </c>
      <c r="H165" s="13" t="s">
        <v>264</v>
      </c>
      <c r="I165" s="13" t="s">
        <v>39</v>
      </c>
      <c r="J165" s="13" t="s">
        <v>276</v>
      </c>
      <c r="K165" s="49" t="s">
        <v>273</v>
      </c>
      <c r="L165" s="42">
        <f>L164+0.03</f>
        <v>16.420000000000016</v>
      </c>
      <c r="M165" s="42"/>
      <c r="N165" s="42"/>
      <c r="O165" s="42"/>
      <c r="P165" s="42"/>
      <c r="Q165" s="42"/>
      <c r="R165" s="42"/>
      <c r="S165" s="42"/>
      <c r="T165" s="42"/>
      <c r="U165" s="42"/>
      <c r="V165" s="42"/>
    </row>
    <row r="166" spans="1:22" x14ac:dyDescent="0.3">
      <c r="A166" s="93"/>
      <c r="B166" s="6">
        <v>627</v>
      </c>
      <c r="C166" s="8" t="s">
        <v>196</v>
      </c>
      <c r="D166" s="8" t="s">
        <v>197</v>
      </c>
      <c r="E166" s="8"/>
      <c r="F166" s="3"/>
      <c r="G166" s="13" t="s">
        <v>182</v>
      </c>
      <c r="H166" s="13" t="s">
        <v>4</v>
      </c>
      <c r="I166" s="8" t="s">
        <v>133</v>
      </c>
      <c r="J166" s="6" t="s">
        <v>277</v>
      </c>
      <c r="K166" s="49" t="s">
        <v>272</v>
      </c>
      <c r="L166" s="42">
        <f t="shared" ref="L166:L168" si="15">L165+0.03</f>
        <v>16.450000000000017</v>
      </c>
      <c r="M166" s="42"/>
      <c r="N166" s="42"/>
      <c r="O166" s="42"/>
      <c r="P166" s="42"/>
      <c r="Q166" s="42"/>
      <c r="R166" s="42"/>
      <c r="S166" s="42"/>
      <c r="T166" s="42"/>
      <c r="U166" s="42"/>
      <c r="V166" s="42"/>
    </row>
    <row r="167" spans="1:22" x14ac:dyDescent="0.3">
      <c r="A167" s="93"/>
      <c r="B167" s="13">
        <v>506</v>
      </c>
      <c r="C167" s="8" t="s">
        <v>66</v>
      </c>
      <c r="D167" s="8" t="s">
        <v>67</v>
      </c>
      <c r="E167" s="8" t="s">
        <v>68</v>
      </c>
      <c r="F167" s="3"/>
      <c r="G167" s="13" t="s">
        <v>63</v>
      </c>
      <c r="H167" s="13" t="s">
        <v>264</v>
      </c>
      <c r="I167" s="13" t="s">
        <v>39</v>
      </c>
      <c r="J167" s="13" t="s">
        <v>276</v>
      </c>
      <c r="K167" s="49" t="s">
        <v>273</v>
      </c>
      <c r="L167" s="42">
        <f t="shared" si="15"/>
        <v>16.480000000000018</v>
      </c>
      <c r="M167" s="42"/>
      <c r="N167" s="42"/>
      <c r="O167" s="42"/>
      <c r="P167" s="42"/>
      <c r="Q167" s="42"/>
      <c r="R167" s="42"/>
      <c r="S167" s="42"/>
      <c r="T167" s="42"/>
      <c r="U167" s="42"/>
      <c r="V167" s="42"/>
    </row>
    <row r="168" spans="1:22" x14ac:dyDescent="0.3">
      <c r="A168" s="94"/>
      <c r="B168" s="13">
        <v>628</v>
      </c>
      <c r="C168" s="8" t="s">
        <v>258</v>
      </c>
      <c r="D168" s="8" t="s">
        <v>259</v>
      </c>
      <c r="E168" s="8"/>
      <c r="F168" s="3"/>
      <c r="G168" s="15" t="s">
        <v>233</v>
      </c>
      <c r="H168" s="15" t="s">
        <v>4</v>
      </c>
      <c r="I168" s="8" t="s">
        <v>133</v>
      </c>
      <c r="J168" s="6" t="s">
        <v>277</v>
      </c>
      <c r="K168" s="49" t="s">
        <v>272</v>
      </c>
      <c r="L168" s="42">
        <f t="shared" si="15"/>
        <v>16.510000000000019</v>
      </c>
      <c r="M168" s="42"/>
      <c r="N168" s="42"/>
      <c r="O168" s="42"/>
      <c r="P168" s="42"/>
      <c r="Q168" s="42"/>
      <c r="R168" s="42"/>
      <c r="S168" s="42"/>
      <c r="T168" s="42"/>
      <c r="U168" s="42"/>
      <c r="V168" s="42"/>
    </row>
    <row r="169" spans="1:22" x14ac:dyDescent="0.3">
      <c r="A169" s="85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7"/>
    </row>
    <row r="170" spans="1:22" x14ac:dyDescent="0.3">
      <c r="A170" s="92" t="s">
        <v>24</v>
      </c>
      <c r="B170" s="13">
        <v>507</v>
      </c>
      <c r="C170" s="8" t="s">
        <v>187</v>
      </c>
      <c r="D170" s="8" t="s">
        <v>188</v>
      </c>
      <c r="E170" s="8" t="s">
        <v>189</v>
      </c>
      <c r="F170" s="3"/>
      <c r="G170" s="13" t="s">
        <v>182</v>
      </c>
      <c r="H170" s="13" t="s">
        <v>264</v>
      </c>
      <c r="I170" s="13" t="s">
        <v>39</v>
      </c>
      <c r="J170" s="13" t="s">
        <v>276</v>
      </c>
      <c r="K170" s="49" t="s">
        <v>273</v>
      </c>
      <c r="L170" s="42">
        <f>L168+0.03</f>
        <v>16.54000000000002</v>
      </c>
      <c r="M170" s="42"/>
      <c r="N170" s="69">
        <v>15.57</v>
      </c>
      <c r="O170" s="69">
        <f>P170-0.02</f>
        <v>16.120000000000022</v>
      </c>
      <c r="P170" s="69">
        <f>Q170-0.15</f>
        <v>16.140000000000022</v>
      </c>
      <c r="Q170" s="69">
        <f>S170-0.05</f>
        <v>16.29000000000002</v>
      </c>
      <c r="R170" s="69"/>
      <c r="S170" s="69">
        <f>T170-0.15</f>
        <v>16.340000000000021</v>
      </c>
      <c r="T170" s="69">
        <f>V170-0.05</f>
        <v>16.49000000000002</v>
      </c>
      <c r="U170" s="69"/>
      <c r="V170" s="69">
        <f>L170</f>
        <v>16.54000000000002</v>
      </c>
    </row>
    <row r="171" spans="1:22" x14ac:dyDescent="0.3">
      <c r="A171" s="93"/>
      <c r="B171" s="6">
        <v>628</v>
      </c>
      <c r="C171" s="3" t="s">
        <v>60</v>
      </c>
      <c r="D171" s="3" t="s">
        <v>61</v>
      </c>
      <c r="E171" s="3"/>
      <c r="F171" s="3"/>
      <c r="G171" s="6" t="s">
        <v>22</v>
      </c>
      <c r="H171" s="6" t="s">
        <v>4</v>
      </c>
      <c r="I171" s="7" t="s">
        <v>278</v>
      </c>
      <c r="J171" s="13" t="s">
        <v>277</v>
      </c>
      <c r="K171" s="49" t="s">
        <v>272</v>
      </c>
      <c r="L171" s="42">
        <f>L170+0.03</f>
        <v>16.570000000000022</v>
      </c>
      <c r="M171" s="42"/>
      <c r="N171" s="42"/>
      <c r="O171" s="42"/>
      <c r="P171" s="42"/>
      <c r="Q171" s="42"/>
      <c r="R171" s="42"/>
      <c r="S171" s="42"/>
      <c r="T171" s="42"/>
      <c r="U171" s="42"/>
      <c r="V171" s="42"/>
    </row>
    <row r="172" spans="1:22" x14ac:dyDescent="0.3">
      <c r="A172" s="93"/>
      <c r="B172" s="13">
        <v>508</v>
      </c>
      <c r="C172" s="8" t="s">
        <v>40</v>
      </c>
      <c r="D172" s="8" t="s">
        <v>41</v>
      </c>
      <c r="E172" s="8" t="s">
        <v>42</v>
      </c>
      <c r="F172" s="3"/>
      <c r="G172" s="13" t="s">
        <v>22</v>
      </c>
      <c r="H172" s="13" t="s">
        <v>264</v>
      </c>
      <c r="I172" s="13" t="s">
        <v>39</v>
      </c>
      <c r="J172" s="13" t="s">
        <v>276</v>
      </c>
      <c r="K172" s="49" t="s">
        <v>273</v>
      </c>
      <c r="L172" s="42">
        <v>17</v>
      </c>
      <c r="M172" s="42"/>
      <c r="N172" s="42"/>
      <c r="O172" s="42"/>
      <c r="P172" s="42"/>
      <c r="Q172" s="42"/>
      <c r="R172" s="42"/>
      <c r="S172" s="42"/>
      <c r="T172" s="42"/>
      <c r="U172" s="42"/>
      <c r="V172" s="42"/>
    </row>
    <row r="173" spans="1:22" x14ac:dyDescent="0.3">
      <c r="A173" s="93"/>
      <c r="B173" s="13">
        <v>617</v>
      </c>
      <c r="C173" s="8" t="s">
        <v>58</v>
      </c>
      <c r="D173" s="8" t="s">
        <v>59</v>
      </c>
      <c r="E173" s="8"/>
      <c r="F173" s="3"/>
      <c r="G173" s="13" t="s">
        <v>22</v>
      </c>
      <c r="H173" s="13" t="s">
        <v>263</v>
      </c>
      <c r="I173" s="8" t="s">
        <v>133</v>
      </c>
      <c r="J173" s="13" t="s">
        <v>277</v>
      </c>
      <c r="K173" s="49" t="s">
        <v>272</v>
      </c>
      <c r="L173" s="42">
        <f t="shared" ref="L173:L175" si="16">L172+0.03</f>
        <v>17.03</v>
      </c>
      <c r="M173" s="42"/>
      <c r="N173" s="42"/>
      <c r="O173" s="42"/>
      <c r="P173" s="42"/>
      <c r="Q173" s="42"/>
      <c r="R173" s="42"/>
      <c r="S173" s="42"/>
      <c r="T173" s="42"/>
      <c r="U173" s="42"/>
      <c r="V173" s="42"/>
    </row>
    <row r="174" spans="1:22" x14ac:dyDescent="0.3">
      <c r="A174" s="93"/>
      <c r="B174" s="13">
        <v>509</v>
      </c>
      <c r="C174" s="8" t="s">
        <v>69</v>
      </c>
      <c r="D174" s="8" t="s">
        <v>70</v>
      </c>
      <c r="E174" s="8" t="s">
        <v>71</v>
      </c>
      <c r="F174" s="3"/>
      <c r="G174" s="13" t="s">
        <v>63</v>
      </c>
      <c r="H174" s="13" t="s">
        <v>264</v>
      </c>
      <c r="I174" s="13" t="s">
        <v>39</v>
      </c>
      <c r="J174" s="13" t="s">
        <v>276</v>
      </c>
      <c r="K174" s="49" t="s">
        <v>273</v>
      </c>
      <c r="L174" s="42">
        <f t="shared" si="16"/>
        <v>17.060000000000002</v>
      </c>
      <c r="M174" s="42"/>
      <c r="N174" s="42"/>
      <c r="O174" s="42"/>
      <c r="P174" s="42"/>
      <c r="Q174" s="42"/>
      <c r="R174" s="42"/>
      <c r="S174" s="42"/>
      <c r="T174" s="42"/>
      <c r="U174" s="42"/>
      <c r="V174" s="42"/>
    </row>
    <row r="175" spans="1:22" x14ac:dyDescent="0.3">
      <c r="A175" s="94"/>
      <c r="B175" s="13">
        <v>604</v>
      </c>
      <c r="C175" s="8" t="s">
        <v>74</v>
      </c>
      <c r="D175" s="8" t="s">
        <v>75</v>
      </c>
      <c r="E175" s="8" t="s">
        <v>76</v>
      </c>
      <c r="F175" s="3"/>
      <c r="G175" s="13" t="s">
        <v>63</v>
      </c>
      <c r="H175" s="35" t="s">
        <v>264</v>
      </c>
      <c r="I175" s="31" t="s">
        <v>9</v>
      </c>
      <c r="J175" s="13" t="s">
        <v>277</v>
      </c>
      <c r="K175" s="49" t="s">
        <v>272</v>
      </c>
      <c r="L175" s="42">
        <f t="shared" si="16"/>
        <v>17.090000000000003</v>
      </c>
      <c r="M175" s="42"/>
      <c r="N175" s="42"/>
      <c r="O175" s="42"/>
      <c r="P175" s="42"/>
      <c r="Q175" s="42"/>
      <c r="R175" s="42"/>
      <c r="S175" s="42"/>
      <c r="T175" s="42"/>
      <c r="U175" s="42"/>
      <c r="V175" s="42"/>
    </row>
    <row r="176" spans="1:22" x14ac:dyDescent="0.3">
      <c r="A176" s="89"/>
      <c r="B176" s="6">
        <v>603</v>
      </c>
      <c r="C176" s="3" t="s">
        <v>190</v>
      </c>
      <c r="D176" s="3" t="s">
        <v>191</v>
      </c>
      <c r="E176" s="3" t="s">
        <v>192</v>
      </c>
      <c r="F176" s="3"/>
      <c r="G176" s="6" t="s">
        <v>182</v>
      </c>
      <c r="H176" s="6" t="s">
        <v>264</v>
      </c>
      <c r="I176" s="6" t="s">
        <v>51</v>
      </c>
      <c r="J176" s="13" t="s">
        <v>276</v>
      </c>
      <c r="K176" s="49" t="s">
        <v>273</v>
      </c>
      <c r="L176" s="42">
        <f>L175+0.03</f>
        <v>17.120000000000005</v>
      </c>
      <c r="M176" s="42"/>
      <c r="N176" s="42"/>
      <c r="O176" s="42"/>
      <c r="P176" s="42"/>
      <c r="Q176" s="42"/>
      <c r="R176" s="42"/>
      <c r="S176" s="42"/>
      <c r="T176" s="42"/>
      <c r="U176" s="42"/>
      <c r="V176" s="42"/>
    </row>
    <row r="177" spans="1:22" x14ac:dyDescent="0.3">
      <c r="A177" s="91"/>
      <c r="B177" s="51"/>
      <c r="C177" s="90"/>
      <c r="D177" s="90"/>
      <c r="E177" s="90"/>
      <c r="F177" s="90"/>
      <c r="G177" s="51"/>
      <c r="H177" s="51"/>
      <c r="I177" s="51"/>
      <c r="J177" s="51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</row>
    <row r="178" spans="1:22" x14ac:dyDescent="0.3">
      <c r="A178" s="92" t="s">
        <v>312</v>
      </c>
      <c r="B178" s="13">
        <v>605</v>
      </c>
      <c r="C178" s="14" t="s">
        <v>255</v>
      </c>
      <c r="D178" s="8" t="s">
        <v>256</v>
      </c>
      <c r="E178" s="8" t="s">
        <v>257</v>
      </c>
      <c r="F178" s="3"/>
      <c r="G178" s="13" t="s">
        <v>233</v>
      </c>
      <c r="H178" s="13" t="s">
        <v>264</v>
      </c>
      <c r="I178" s="31" t="s">
        <v>9</v>
      </c>
      <c r="J178" s="6" t="s">
        <v>276</v>
      </c>
      <c r="K178" s="49" t="s">
        <v>272</v>
      </c>
      <c r="L178" s="42">
        <f>L176+0.18</f>
        <v>17.300000000000004</v>
      </c>
      <c r="M178" s="42"/>
      <c r="N178" s="69">
        <f>O178-0.15</f>
        <v>16.330000000000002</v>
      </c>
      <c r="O178" s="69">
        <f>P178-0.02</f>
        <v>16.48</v>
      </c>
      <c r="P178" s="69">
        <v>16.5</v>
      </c>
      <c r="Q178" s="69">
        <f>S178-0.05</f>
        <v>17.050000000000004</v>
      </c>
      <c r="R178" s="69"/>
      <c r="S178" s="69">
        <f>T178-0.15</f>
        <v>17.100000000000005</v>
      </c>
      <c r="T178" s="69">
        <f>V178-0.05</f>
        <v>17.250000000000004</v>
      </c>
      <c r="U178" s="69"/>
      <c r="V178" s="69">
        <f>L178</f>
        <v>17.300000000000004</v>
      </c>
    </row>
    <row r="179" spans="1:22" x14ac:dyDescent="0.3">
      <c r="A179" s="93"/>
      <c r="C179" s="107" t="s">
        <v>279</v>
      </c>
      <c r="D179" s="107"/>
      <c r="E179" s="107"/>
      <c r="F179" s="107"/>
      <c r="G179" s="107"/>
      <c r="H179" s="107"/>
      <c r="I179" s="107"/>
      <c r="J179" s="107"/>
      <c r="K179" s="107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</row>
    <row r="180" spans="1:22" x14ac:dyDescent="0.3">
      <c r="A180" s="93"/>
      <c r="B180" s="13">
        <v>606</v>
      </c>
      <c r="C180" s="8" t="s">
        <v>43</v>
      </c>
      <c r="D180" s="8" t="s">
        <v>44</v>
      </c>
      <c r="E180" s="8" t="s">
        <v>45</v>
      </c>
      <c r="F180" s="3"/>
      <c r="G180" s="13" t="s">
        <v>22</v>
      </c>
      <c r="H180" s="13" t="s">
        <v>264</v>
      </c>
      <c r="I180" s="31" t="s">
        <v>9</v>
      </c>
      <c r="J180" s="6" t="s">
        <v>276</v>
      </c>
      <c r="K180" s="49" t="s">
        <v>272</v>
      </c>
      <c r="L180" s="42">
        <f>L178+0.05</f>
        <v>17.350000000000005</v>
      </c>
      <c r="M180" s="42"/>
      <c r="N180" s="42"/>
      <c r="O180" s="42"/>
      <c r="P180" s="42"/>
      <c r="Q180" s="42"/>
      <c r="R180" s="42"/>
      <c r="S180" s="42"/>
      <c r="T180" s="42"/>
      <c r="U180" s="42"/>
      <c r="V180" s="42"/>
    </row>
    <row r="181" spans="1:22" x14ac:dyDescent="0.3">
      <c r="A181" s="93"/>
      <c r="B181" s="6"/>
      <c r="C181" s="107" t="s">
        <v>279</v>
      </c>
      <c r="D181" s="107"/>
      <c r="E181" s="107"/>
      <c r="F181" s="107"/>
      <c r="G181" s="107"/>
      <c r="H181" s="107"/>
      <c r="I181" s="107"/>
      <c r="J181" s="107"/>
      <c r="K181" s="107"/>
      <c r="L181" s="49"/>
      <c r="M181" s="42"/>
      <c r="N181" s="42"/>
      <c r="O181" s="42"/>
      <c r="P181" s="42"/>
      <c r="Q181" s="42"/>
      <c r="R181" s="42"/>
      <c r="S181" s="42"/>
      <c r="T181" s="42"/>
      <c r="U181" s="42"/>
      <c r="V181" s="42"/>
    </row>
    <row r="182" spans="1:22" x14ac:dyDescent="0.3">
      <c r="A182" s="93"/>
      <c r="B182" s="13">
        <v>607</v>
      </c>
      <c r="C182" s="8" t="s">
        <v>77</v>
      </c>
      <c r="D182" s="8" t="s">
        <v>78</v>
      </c>
      <c r="E182" s="8" t="s">
        <v>79</v>
      </c>
      <c r="F182" s="3"/>
      <c r="G182" s="13" t="s">
        <v>63</v>
      </c>
      <c r="H182" s="35" t="s">
        <v>264</v>
      </c>
      <c r="I182" s="31" t="s">
        <v>9</v>
      </c>
      <c r="J182" s="6" t="s">
        <v>276</v>
      </c>
      <c r="K182" s="49" t="s">
        <v>272</v>
      </c>
      <c r="L182" s="42">
        <f>L180+0.05</f>
        <v>17.400000000000006</v>
      </c>
      <c r="M182" s="42"/>
      <c r="N182" s="42"/>
      <c r="O182" s="42"/>
      <c r="P182" s="42"/>
      <c r="Q182" s="42"/>
      <c r="R182" s="42"/>
      <c r="S182" s="42"/>
      <c r="T182" s="42"/>
      <c r="U182" s="42"/>
      <c r="V182" s="42"/>
    </row>
    <row r="183" spans="1:22" x14ac:dyDescent="0.3">
      <c r="A183" s="93"/>
      <c r="B183" s="3"/>
      <c r="C183" s="107" t="s">
        <v>279</v>
      </c>
      <c r="D183" s="107"/>
      <c r="E183" s="107"/>
      <c r="F183" s="107"/>
      <c r="G183" s="107"/>
      <c r="H183" s="107"/>
      <c r="I183" s="107"/>
      <c r="J183" s="107"/>
      <c r="K183" s="107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</row>
    <row r="184" spans="1:22" x14ac:dyDescent="0.3">
      <c r="A184" s="94"/>
      <c r="B184" s="13">
        <v>608</v>
      </c>
      <c r="C184" s="8" t="s">
        <v>193</v>
      </c>
      <c r="D184" s="8" t="s">
        <v>194</v>
      </c>
      <c r="E184" s="8" t="s">
        <v>195</v>
      </c>
      <c r="F184" s="3"/>
      <c r="G184" s="13" t="s">
        <v>182</v>
      </c>
      <c r="H184" s="36" t="s">
        <v>264</v>
      </c>
      <c r="I184" s="31" t="s">
        <v>9</v>
      </c>
      <c r="J184" s="6" t="s">
        <v>276</v>
      </c>
      <c r="K184" s="42" t="s">
        <v>273</v>
      </c>
      <c r="L184" s="42">
        <f>L182+0.05</f>
        <v>17.450000000000006</v>
      </c>
      <c r="M184" s="42"/>
      <c r="N184" s="42"/>
      <c r="O184" s="42"/>
      <c r="P184" s="42"/>
      <c r="Q184" s="42"/>
      <c r="R184" s="42"/>
      <c r="S184" s="42"/>
      <c r="T184" s="42"/>
      <c r="U184" s="42"/>
      <c r="V184" s="42"/>
    </row>
    <row r="185" spans="1:22" x14ac:dyDescent="0.3">
      <c r="A185" s="85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7"/>
    </row>
    <row r="186" spans="1:22" x14ac:dyDescent="0.3">
      <c r="A186" s="93" t="s">
        <v>313</v>
      </c>
      <c r="B186" s="3"/>
      <c r="C186" s="107" t="s">
        <v>279</v>
      </c>
      <c r="D186" s="107"/>
      <c r="E186" s="107"/>
      <c r="F186" s="107"/>
      <c r="G186" s="107"/>
      <c r="H186" s="107"/>
      <c r="I186" s="107"/>
      <c r="J186" s="107"/>
      <c r="K186" s="107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</row>
    <row r="187" spans="1:22" x14ac:dyDescent="0.3">
      <c r="A187" s="93"/>
      <c r="B187" s="13">
        <v>609</v>
      </c>
      <c r="C187" s="14" t="s">
        <v>252</v>
      </c>
      <c r="D187" s="8" t="s">
        <v>253</v>
      </c>
      <c r="E187" s="14" t="s">
        <v>254</v>
      </c>
      <c r="F187" s="3"/>
      <c r="G187" s="15" t="s">
        <v>233</v>
      </c>
      <c r="H187" s="13" t="s">
        <v>264</v>
      </c>
      <c r="I187" s="31" t="s">
        <v>9</v>
      </c>
      <c r="J187" s="6" t="s">
        <v>276</v>
      </c>
      <c r="K187" s="42" t="s">
        <v>273</v>
      </c>
      <c r="L187" s="42">
        <f>L184+0.05</f>
        <v>17.500000000000007</v>
      </c>
      <c r="M187" s="42"/>
      <c r="N187" s="69">
        <v>16.5</v>
      </c>
      <c r="O187" s="69">
        <f>P187-0.05</f>
        <v>17.050000000000008</v>
      </c>
      <c r="P187" s="69">
        <f>Q187-0.15</f>
        <v>17.100000000000009</v>
      </c>
      <c r="Q187" s="69">
        <f>S187-0.05</f>
        <v>17.250000000000007</v>
      </c>
      <c r="R187" s="69"/>
      <c r="S187" s="69">
        <f>T187-0.15</f>
        <v>17.300000000000008</v>
      </c>
      <c r="T187" s="69">
        <f>V187-0.05</f>
        <v>17.450000000000006</v>
      </c>
      <c r="U187" s="69"/>
      <c r="V187" s="69">
        <f>L187</f>
        <v>17.500000000000007</v>
      </c>
    </row>
    <row r="188" spans="1:22" x14ac:dyDescent="0.3">
      <c r="A188" s="93"/>
      <c r="B188" s="3"/>
      <c r="C188" s="107" t="s">
        <v>279</v>
      </c>
      <c r="D188" s="107"/>
      <c r="E188" s="107"/>
      <c r="F188" s="107"/>
      <c r="G188" s="107"/>
      <c r="H188" s="107"/>
      <c r="I188" s="107"/>
      <c r="J188" s="107"/>
      <c r="K188" s="107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</row>
    <row r="189" spans="1:22" x14ac:dyDescent="0.3">
      <c r="A189" s="93"/>
      <c r="B189" s="13">
        <v>610</v>
      </c>
      <c r="C189" s="8" t="s">
        <v>80</v>
      </c>
      <c r="D189" s="8" t="s">
        <v>81</v>
      </c>
      <c r="E189" s="8" t="s">
        <v>82</v>
      </c>
      <c r="F189" s="3"/>
      <c r="G189" s="13" t="s">
        <v>63</v>
      </c>
      <c r="H189" s="35" t="s">
        <v>264</v>
      </c>
      <c r="I189" s="31" t="s">
        <v>9</v>
      </c>
      <c r="J189" s="6" t="s">
        <v>276</v>
      </c>
      <c r="K189" s="42" t="s">
        <v>273</v>
      </c>
      <c r="L189" s="42">
        <f>L187+0.05</f>
        <v>17.550000000000008</v>
      </c>
      <c r="M189" s="42"/>
      <c r="N189" s="42"/>
      <c r="O189" s="42"/>
      <c r="P189" s="42"/>
      <c r="Q189" s="42"/>
      <c r="R189" s="42"/>
      <c r="S189" s="42"/>
      <c r="T189" s="42"/>
      <c r="U189" s="42"/>
      <c r="V189" s="42"/>
    </row>
    <row r="190" spans="1:22" x14ac:dyDescent="0.3">
      <c r="A190" s="93"/>
      <c r="B190" s="3"/>
      <c r="C190" s="107" t="s">
        <v>279</v>
      </c>
      <c r="D190" s="107"/>
      <c r="E190" s="107"/>
      <c r="F190" s="107"/>
      <c r="G190" s="107"/>
      <c r="H190" s="107"/>
      <c r="I190" s="107"/>
      <c r="J190" s="107"/>
      <c r="K190" s="107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</row>
    <row r="191" spans="1:22" x14ac:dyDescent="0.3">
      <c r="A191" s="93"/>
      <c r="B191" s="13">
        <v>618</v>
      </c>
      <c r="C191" s="8" t="s">
        <v>53</v>
      </c>
      <c r="D191" s="8" t="s">
        <v>54</v>
      </c>
      <c r="E191" s="8" t="s">
        <v>55</v>
      </c>
      <c r="F191" s="8"/>
      <c r="G191" s="13" t="s">
        <v>22</v>
      </c>
      <c r="H191" s="13" t="s">
        <v>264</v>
      </c>
      <c r="I191" s="8" t="s">
        <v>133</v>
      </c>
      <c r="J191" s="13" t="s">
        <v>276</v>
      </c>
      <c r="K191" s="49" t="s">
        <v>273</v>
      </c>
      <c r="L191" s="42">
        <v>18</v>
      </c>
      <c r="M191" s="42"/>
      <c r="N191" s="42"/>
      <c r="O191" s="42"/>
      <c r="P191" s="42"/>
      <c r="Q191" s="42"/>
      <c r="R191" s="42"/>
      <c r="S191" s="42"/>
      <c r="T191" s="42"/>
      <c r="U191" s="42"/>
      <c r="V191" s="42"/>
    </row>
    <row r="192" spans="1:22" x14ac:dyDescent="0.3">
      <c r="A192" s="93"/>
      <c r="B192" s="13"/>
      <c r="C192" s="107" t="s">
        <v>279</v>
      </c>
      <c r="D192" s="107"/>
      <c r="E192" s="107"/>
      <c r="F192" s="107"/>
      <c r="G192" s="107"/>
      <c r="H192" s="107"/>
      <c r="I192" s="107"/>
      <c r="J192" s="107"/>
      <c r="K192" s="107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</row>
    <row r="193" spans="1:22" x14ac:dyDescent="0.3">
      <c r="A193" s="93"/>
      <c r="B193" s="13">
        <v>619</v>
      </c>
      <c r="C193" s="8" t="s">
        <v>83</v>
      </c>
      <c r="D193" s="8" t="s">
        <v>84</v>
      </c>
      <c r="E193" s="8" t="s">
        <v>85</v>
      </c>
      <c r="F193" s="8"/>
      <c r="G193" s="13" t="s">
        <v>63</v>
      </c>
      <c r="H193" s="35" t="s">
        <v>264</v>
      </c>
      <c r="I193" s="8" t="s">
        <v>133</v>
      </c>
      <c r="J193" s="13" t="s">
        <v>276</v>
      </c>
      <c r="K193" s="49" t="s">
        <v>273</v>
      </c>
      <c r="L193" s="42">
        <f>L191+0.05</f>
        <v>18.05</v>
      </c>
      <c r="M193" s="42"/>
      <c r="N193" s="42"/>
      <c r="O193" s="42"/>
      <c r="P193" s="42"/>
      <c r="Q193" s="42"/>
      <c r="R193" s="42"/>
      <c r="S193" s="42"/>
      <c r="T193" s="42"/>
      <c r="U193" s="42"/>
      <c r="V193" s="42"/>
    </row>
    <row r="194" spans="1:22" x14ac:dyDescent="0.3">
      <c r="A194" s="93"/>
      <c r="B194" s="13"/>
      <c r="C194" s="107" t="s">
        <v>279</v>
      </c>
      <c r="D194" s="107"/>
      <c r="E194" s="107"/>
      <c r="F194" s="107"/>
      <c r="G194" s="107"/>
      <c r="H194" s="107"/>
      <c r="I194" s="107"/>
      <c r="J194" s="107"/>
      <c r="K194" s="107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</row>
    <row r="195" spans="1:22" x14ac:dyDescent="0.3">
      <c r="A195" s="94"/>
      <c r="B195" s="13">
        <v>621</v>
      </c>
      <c r="C195" s="8" t="s">
        <v>198</v>
      </c>
      <c r="D195" s="8" t="s">
        <v>199</v>
      </c>
      <c r="E195" s="8" t="s">
        <v>200</v>
      </c>
      <c r="F195" s="8"/>
      <c r="G195" s="13" t="s">
        <v>182</v>
      </c>
      <c r="H195" s="13" t="s">
        <v>264</v>
      </c>
      <c r="I195" s="8" t="s">
        <v>133</v>
      </c>
      <c r="J195" s="13" t="s">
        <v>276</v>
      </c>
      <c r="K195" s="49" t="s">
        <v>273</v>
      </c>
      <c r="L195" s="42">
        <f>L193+0.05</f>
        <v>18.100000000000001</v>
      </c>
      <c r="M195" s="42"/>
      <c r="N195" s="42"/>
      <c r="O195" s="42"/>
      <c r="P195" s="42"/>
      <c r="Q195" s="42"/>
      <c r="R195" s="42"/>
      <c r="S195" s="42"/>
      <c r="T195" s="42"/>
      <c r="U195" s="42"/>
      <c r="V195" s="42"/>
    </row>
    <row r="196" spans="1:22" x14ac:dyDescent="0.3">
      <c r="A196" s="85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7"/>
    </row>
    <row r="197" spans="1:22" x14ac:dyDescent="0.3">
      <c r="A197" s="95" t="s">
        <v>314</v>
      </c>
      <c r="B197" s="13"/>
      <c r="C197" s="107" t="s">
        <v>279</v>
      </c>
      <c r="D197" s="107"/>
      <c r="E197" s="107"/>
      <c r="F197" s="107"/>
      <c r="G197" s="107"/>
      <c r="H197" s="107"/>
      <c r="I197" s="107"/>
      <c r="J197" s="107"/>
      <c r="K197" s="107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</row>
    <row r="198" spans="1:22" x14ac:dyDescent="0.3">
      <c r="A198" s="95"/>
      <c r="B198" s="13">
        <v>622</v>
      </c>
      <c r="C198" s="14" t="s">
        <v>260</v>
      </c>
      <c r="D198" s="14" t="s">
        <v>261</v>
      </c>
      <c r="E198" s="14" t="s">
        <v>262</v>
      </c>
      <c r="F198" s="14"/>
      <c r="G198" s="13" t="s">
        <v>233</v>
      </c>
      <c r="H198" s="15" t="s">
        <v>264</v>
      </c>
      <c r="I198" s="8" t="s">
        <v>133</v>
      </c>
      <c r="J198" s="13" t="s">
        <v>276</v>
      </c>
      <c r="K198" s="49" t="s">
        <v>273</v>
      </c>
      <c r="L198" s="42">
        <f>L195+0.05</f>
        <v>18.150000000000002</v>
      </c>
      <c r="M198" s="42"/>
      <c r="N198" s="69">
        <f>O198-0.15</f>
        <v>17.180000000000003</v>
      </c>
      <c r="O198" s="69">
        <f>P198-0.02</f>
        <v>17.330000000000002</v>
      </c>
      <c r="P198" s="69">
        <f>Q198-0.15</f>
        <v>17.350000000000001</v>
      </c>
      <c r="Q198" s="69">
        <f>S198-0.05</f>
        <v>17.5</v>
      </c>
      <c r="R198" s="69"/>
      <c r="S198" s="69">
        <v>17.55</v>
      </c>
      <c r="T198" s="69">
        <f>V198-0.05</f>
        <v>18.100000000000001</v>
      </c>
      <c r="U198" s="69"/>
      <c r="V198" s="69">
        <f>L198</f>
        <v>18.150000000000002</v>
      </c>
    </row>
    <row r="199" spans="1:22" x14ac:dyDescent="0.3">
      <c r="A199" s="95"/>
      <c r="B199" s="13"/>
      <c r="C199" s="107" t="s">
        <v>279</v>
      </c>
      <c r="D199" s="107"/>
      <c r="E199" s="107"/>
      <c r="F199" s="107"/>
      <c r="G199" s="107"/>
      <c r="H199" s="107"/>
      <c r="I199" s="107"/>
      <c r="J199" s="107"/>
      <c r="K199" s="107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</row>
    <row r="200" spans="1:22" x14ac:dyDescent="0.3">
      <c r="A200" s="95"/>
      <c r="B200" s="13">
        <v>624</v>
      </c>
      <c r="C200" s="8" t="s">
        <v>86</v>
      </c>
      <c r="D200" s="8" t="s">
        <v>87</v>
      </c>
      <c r="E200" s="8" t="s">
        <v>88</v>
      </c>
      <c r="F200" s="8"/>
      <c r="G200" s="13" t="s">
        <v>63</v>
      </c>
      <c r="H200" s="35" t="s">
        <v>264</v>
      </c>
      <c r="I200" s="8" t="s">
        <v>133</v>
      </c>
      <c r="J200" s="13" t="s">
        <v>276</v>
      </c>
      <c r="K200" s="49" t="s">
        <v>273</v>
      </c>
      <c r="L200" s="42">
        <f>L198+0.05</f>
        <v>18.200000000000003</v>
      </c>
      <c r="M200" s="42"/>
      <c r="N200" s="42"/>
      <c r="O200" s="42"/>
      <c r="P200" s="42"/>
      <c r="Q200" s="42"/>
      <c r="R200" s="42"/>
      <c r="S200" s="42"/>
      <c r="T200" s="42"/>
      <c r="U200" s="42"/>
      <c r="V200" s="42"/>
    </row>
    <row r="201" spans="1:22" x14ac:dyDescent="0.3">
      <c r="A201" s="95"/>
      <c r="B201" s="13"/>
      <c r="C201" s="107" t="s">
        <v>279</v>
      </c>
      <c r="D201" s="107"/>
      <c r="E201" s="107"/>
      <c r="F201" s="107"/>
      <c r="G201" s="107"/>
      <c r="H201" s="107"/>
      <c r="I201" s="107"/>
      <c r="J201" s="107"/>
      <c r="K201" s="107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</row>
    <row r="202" spans="1:22" x14ac:dyDescent="0.3">
      <c r="A202" s="95"/>
      <c r="B202" s="13">
        <v>620</v>
      </c>
      <c r="C202" s="8" t="s">
        <v>131</v>
      </c>
      <c r="D202" s="8" t="s">
        <v>134</v>
      </c>
      <c r="E202" s="8" t="s">
        <v>135</v>
      </c>
      <c r="F202" s="8"/>
      <c r="G202" s="13" t="s">
        <v>132</v>
      </c>
      <c r="H202" s="13" t="s">
        <v>264</v>
      </c>
      <c r="I202" s="8" t="s">
        <v>282</v>
      </c>
      <c r="J202" s="13" t="s">
        <v>276</v>
      </c>
      <c r="K202" s="49" t="s">
        <v>273</v>
      </c>
      <c r="L202" s="42">
        <f>L200+0.05</f>
        <v>18.250000000000004</v>
      </c>
      <c r="M202" s="42"/>
      <c r="N202" s="42"/>
      <c r="O202" s="42"/>
      <c r="P202" s="42"/>
      <c r="Q202" s="42"/>
      <c r="R202" s="42"/>
      <c r="S202" s="42"/>
      <c r="T202" s="42"/>
      <c r="U202" s="42"/>
      <c r="V202" s="42"/>
    </row>
    <row r="203" spans="1:22" x14ac:dyDescent="0.3">
      <c r="A203" s="95"/>
      <c r="B203" s="13"/>
      <c r="C203" s="107" t="s">
        <v>279</v>
      </c>
      <c r="D203" s="107"/>
      <c r="E203" s="107"/>
      <c r="F203" s="107"/>
      <c r="G203" s="107"/>
      <c r="H203" s="107"/>
      <c r="I203" s="107"/>
      <c r="J203" s="107"/>
      <c r="K203" s="107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</row>
    <row r="204" spans="1:22" x14ac:dyDescent="0.3">
      <c r="A204" s="95"/>
      <c r="B204" s="13">
        <v>616</v>
      </c>
      <c r="C204" s="8" t="s">
        <v>138</v>
      </c>
      <c r="D204" s="8" t="s">
        <v>139</v>
      </c>
      <c r="E204" s="8" t="s">
        <v>140</v>
      </c>
      <c r="F204" s="8" t="s">
        <v>141</v>
      </c>
      <c r="G204" s="13" t="s">
        <v>132</v>
      </c>
      <c r="H204" s="13" t="s">
        <v>265</v>
      </c>
      <c r="I204" s="8" t="s">
        <v>133</v>
      </c>
      <c r="J204" s="13" t="s">
        <v>276</v>
      </c>
      <c r="K204" s="49" t="s">
        <v>273</v>
      </c>
      <c r="L204" s="42">
        <f>L202+0.05</f>
        <v>18.300000000000004</v>
      </c>
      <c r="M204" s="42"/>
      <c r="N204" s="42"/>
      <c r="O204" s="42"/>
      <c r="P204" s="42"/>
      <c r="Q204" s="42"/>
      <c r="R204" s="42"/>
      <c r="S204" s="42"/>
      <c r="T204" s="42"/>
      <c r="U204" s="42"/>
      <c r="V204" s="42"/>
    </row>
  </sheetData>
  <mergeCells count="75">
    <mergeCell ref="C135:K135"/>
    <mergeCell ref="C199:K199"/>
    <mergeCell ref="C201:K201"/>
    <mergeCell ref="C203:K203"/>
    <mergeCell ref="C117:K117"/>
    <mergeCell ref="M84:M85"/>
    <mergeCell ref="C179:K179"/>
    <mergeCell ref="C137:K137"/>
    <mergeCell ref="C139:K139"/>
    <mergeCell ref="C141:K141"/>
    <mergeCell ref="C181:K181"/>
    <mergeCell ref="C183:K183"/>
    <mergeCell ref="C186:K186"/>
    <mergeCell ref="C188:K188"/>
    <mergeCell ref="C190:K190"/>
    <mergeCell ref="C192:K192"/>
    <mergeCell ref="B145:K145"/>
    <mergeCell ref="C194:K194"/>
    <mergeCell ref="C197:K197"/>
    <mergeCell ref="B1:I1"/>
    <mergeCell ref="B56:J56"/>
    <mergeCell ref="B83:J83"/>
    <mergeCell ref="C130:K130"/>
    <mergeCell ref="C132:K132"/>
    <mergeCell ref="C121:K121"/>
    <mergeCell ref="C124:K124"/>
    <mergeCell ref="C126:K126"/>
    <mergeCell ref="C128:K128"/>
    <mergeCell ref="B53:I53"/>
    <mergeCell ref="C119:K119"/>
    <mergeCell ref="J2:J3"/>
    <mergeCell ref="B78:U78"/>
    <mergeCell ref="L84:L85"/>
    <mergeCell ref="N84:O84"/>
    <mergeCell ref="M57:N57"/>
    <mergeCell ref="O57:P57"/>
    <mergeCell ref="R57:S57"/>
    <mergeCell ref="A32:T32"/>
    <mergeCell ref="L2:M2"/>
    <mergeCell ref="N2:O2"/>
    <mergeCell ref="Q2:R2"/>
    <mergeCell ref="A5:A10"/>
    <mergeCell ref="A12:A17"/>
    <mergeCell ref="K57:K58"/>
    <mergeCell ref="A19:A24"/>
    <mergeCell ref="A26:A31"/>
    <mergeCell ref="A33:A38"/>
    <mergeCell ref="A40:A45"/>
    <mergeCell ref="A47:A54"/>
    <mergeCell ref="A149:A154"/>
    <mergeCell ref="A156:A161"/>
    <mergeCell ref="A163:A168"/>
    <mergeCell ref="A170:A175"/>
    <mergeCell ref="A178:A184"/>
    <mergeCell ref="A186:A195"/>
    <mergeCell ref="A197:A204"/>
    <mergeCell ref="A60:A65"/>
    <mergeCell ref="A67:A72"/>
    <mergeCell ref="A74:A77"/>
    <mergeCell ref="A79:A81"/>
    <mergeCell ref="A73:U73"/>
    <mergeCell ref="A66:U66"/>
    <mergeCell ref="P84:Q84"/>
    <mergeCell ref="S84:T84"/>
    <mergeCell ref="L146:L147"/>
    <mergeCell ref="N146:O146"/>
    <mergeCell ref="P146:Q146"/>
    <mergeCell ref="S146:T146"/>
    <mergeCell ref="A87:A92"/>
    <mergeCell ref="A94:A99"/>
    <mergeCell ref="A101:A106"/>
    <mergeCell ref="A108:A113"/>
    <mergeCell ref="A115:A122"/>
    <mergeCell ref="A124:A133"/>
    <mergeCell ref="A135:A142"/>
  </mergeCells>
  <pageMargins left="0.25" right="0.25" top="0.75" bottom="0.75" header="0.3" footer="0.3"/>
  <pageSetup paperSize="9" scale="43" fitToHeight="0" orientation="landscape" horizontalDpi="360" verticalDpi="360" r:id="rId1"/>
  <rowBreaks count="3" manualBreakCount="3">
    <brk id="55" max="16383" man="1"/>
    <brk id="82" max="16383" man="1"/>
    <brk id="1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04442744C89499BC3E80DCB5DD6B2" ma:contentTypeVersion="10" ma:contentTypeDescription="Create a new document." ma:contentTypeScope="" ma:versionID="a97d7e4fd3714435f66c06a42736052f">
  <xsd:schema xmlns:xsd="http://www.w3.org/2001/XMLSchema" xmlns:xs="http://www.w3.org/2001/XMLSchema" xmlns:p="http://schemas.microsoft.com/office/2006/metadata/properties" xmlns:ns2="41f99e51-c17c-4c47-b772-42631563ac55" xmlns:ns3="03ca2094-367b-4f2e-9c9b-ab07fdfe2f4e" targetNamespace="http://schemas.microsoft.com/office/2006/metadata/properties" ma:root="true" ma:fieldsID="303af88d47f0efc570c3c4154a46f2af" ns2:_="" ns3:_="">
    <xsd:import namespace="41f99e51-c17c-4c47-b772-42631563ac55"/>
    <xsd:import namespace="03ca2094-367b-4f2e-9c9b-ab07fdfe2f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99e51-c17c-4c47-b772-42631563a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a2094-367b-4f2e-9c9b-ab07fdfe2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1ECEFF-8ACD-451E-8D9A-EA5AB377E34B}"/>
</file>

<file path=customXml/itemProps2.xml><?xml version="1.0" encoding="utf-8"?>
<ds:datastoreItem xmlns:ds="http://schemas.openxmlformats.org/officeDocument/2006/customXml" ds:itemID="{3DD452E5-43D2-4154-AB83-2FEFDC1FEC0B}"/>
</file>

<file path=customXml/itemProps3.xml><?xml version="1.0" encoding="utf-8"?>
<ds:datastoreItem xmlns:ds="http://schemas.openxmlformats.org/officeDocument/2006/customXml" ds:itemID="{05839D35-720D-4E64-963A-8816508B96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Saturday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Boyle</dc:creator>
  <cp:lastModifiedBy>Sarah Tierney</cp:lastModifiedBy>
  <cp:lastPrinted>2019-05-23T07:38:53Z</cp:lastPrinted>
  <dcterms:created xsi:type="dcterms:W3CDTF">2019-04-19T14:53:06Z</dcterms:created>
  <dcterms:modified xsi:type="dcterms:W3CDTF">2019-05-23T07:39:12Z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0x01010061604442744C89499BC3E80DCB5DD6B2</vt:lpwstr>
  </property>
</Properties>
</file>