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vents\2019\National Series 2019\2019 May 25-26\Timetable &amp; Rotations\"/>
    </mc:Choice>
  </mc:AlternateContent>
  <xr:revisionPtr revIDLastSave="0" documentId="8_{6CB84840-692F-4017-B39F-A7C54C595ABF}" xr6:coauthVersionLast="36" xr6:coauthVersionMax="36" xr10:uidLastSave="{00000000-0000-0000-0000-000000000000}"/>
  <bookViews>
    <workbookView xWindow="0" yWindow="0" windowWidth="23040" windowHeight="9060" tabRatio="680" xr2:uid="{42AF95BC-295D-4D70-8225-5541EFED4D30}"/>
  </bookViews>
  <sheets>
    <sheet name="Sunday 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08" i="15" l="1"/>
  <c r="X120" i="15"/>
  <c r="U120" i="15"/>
  <c r="S120" i="15" s="1"/>
  <c r="R120" i="15" s="1"/>
  <c r="Q120" i="15" s="1"/>
  <c r="P120" i="15" l="1"/>
  <c r="V108" i="15"/>
  <c r="U108" i="15" s="1"/>
  <c r="Q108" i="15" s="1"/>
  <c r="P108" i="15" s="1"/>
  <c r="K101" i="15"/>
  <c r="K78" i="15"/>
  <c r="P84" i="15"/>
  <c r="O84" i="15" s="1"/>
  <c r="N84" i="15" s="1"/>
  <c r="M84" i="15" s="1"/>
  <c r="O66" i="15"/>
  <c r="N66" i="15" s="1"/>
  <c r="M66" i="15" s="1"/>
  <c r="R78" i="15"/>
  <c r="P78" i="15" s="1"/>
  <c r="O78" i="15" s="1"/>
  <c r="N78" i="15" s="1"/>
  <c r="U66" i="15"/>
  <c r="S66" i="15" s="1"/>
  <c r="R66" i="15" s="1"/>
  <c r="O40" i="15" l="1"/>
  <c r="N40" i="15" s="1"/>
  <c r="M40" i="15" s="1"/>
  <c r="U34" i="15"/>
  <c r="S34" i="15" s="1"/>
  <c r="P34" i="15" s="1"/>
  <c r="O34" i="15" s="1"/>
  <c r="N34" i="15" s="1"/>
  <c r="M34" i="15" s="1"/>
  <c r="N28" i="15"/>
  <c r="M28" i="15" s="1"/>
  <c r="O22" i="15"/>
  <c r="N22" i="15" s="1"/>
  <c r="M22" i="15" s="1"/>
  <c r="L52" i="15"/>
  <c r="L58" i="15" s="1"/>
  <c r="L46" i="15"/>
  <c r="L22" i="15"/>
  <c r="L28" i="15" s="1"/>
  <c r="L34" i="15" s="1"/>
  <c r="L16" i="15"/>
  <c r="N4" i="15"/>
  <c r="M4" i="15" s="1"/>
  <c r="U4" i="15"/>
  <c r="S4" i="15" s="1"/>
  <c r="R4" i="15" s="1"/>
  <c r="P4" i="15" s="1"/>
  <c r="N109" i="15" l="1"/>
  <c r="N110" i="15" s="1"/>
  <c r="N111" i="15" s="1"/>
  <c r="N112" i="15" s="1"/>
  <c r="N114" i="15" s="1"/>
  <c r="K67" i="15"/>
  <c r="K68" i="15" s="1"/>
  <c r="K69" i="15" s="1"/>
  <c r="K70" i="15" s="1"/>
  <c r="K72" i="15" s="1"/>
  <c r="K16" i="15"/>
  <c r="U16" i="15" s="1"/>
  <c r="S16" i="15" s="1"/>
  <c r="P16" i="15" s="1"/>
  <c r="O16" i="15" s="1"/>
  <c r="N16" i="15" s="1"/>
  <c r="M16" i="15" s="1"/>
  <c r="K73" i="15" l="1"/>
  <c r="K74" i="15" s="1"/>
  <c r="K75" i="15" s="1"/>
  <c r="U72" i="15"/>
  <c r="S72" i="15" s="1"/>
  <c r="R72" i="15" s="1"/>
  <c r="P72" i="15" s="1"/>
  <c r="O72" i="15" s="1"/>
  <c r="N72" i="15" s="1"/>
  <c r="N115" i="15"/>
  <c r="N116" i="15" s="1"/>
  <c r="N117" i="15" s="1"/>
  <c r="N118" i="15" s="1"/>
  <c r="X114" i="15"/>
  <c r="V114" i="15" s="1"/>
  <c r="U114" i="15" s="1"/>
  <c r="N121" i="15"/>
  <c r="N122" i="15" s="1"/>
  <c r="N123" i="15" s="1"/>
  <c r="N124" i="15" s="1"/>
  <c r="N126" i="15" s="1"/>
  <c r="K35" i="15"/>
  <c r="K36" i="15" s="1"/>
  <c r="K37" i="15" s="1"/>
  <c r="K38" i="15" s="1"/>
  <c r="K40" i="15" s="1"/>
  <c r="U40" i="15" s="1"/>
  <c r="S40" i="15" s="1"/>
  <c r="R40" i="15" s="1"/>
  <c r="K17" i="15"/>
  <c r="K18" i="15" s="1"/>
  <c r="K19" i="15" s="1"/>
  <c r="K20" i="15" s="1"/>
  <c r="K22" i="15" s="1"/>
  <c r="U22" i="15" s="1"/>
  <c r="S22" i="15" s="1"/>
  <c r="R22" i="15" s="1"/>
  <c r="K5" i="15"/>
  <c r="K6" i="15" s="1"/>
  <c r="K7" i="15" s="1"/>
  <c r="K8" i="15" s="1"/>
  <c r="K10" i="15" s="1"/>
  <c r="U10" i="15" s="1"/>
  <c r="S10" i="15" s="1"/>
  <c r="R10" i="15" s="1"/>
  <c r="P10" i="15" s="1"/>
  <c r="O10" i="15" s="1"/>
  <c r="N10" i="15" s="1"/>
  <c r="S114" i="15" l="1"/>
  <c r="R114" i="15" s="1"/>
  <c r="N127" i="15"/>
  <c r="N128" i="15" s="1"/>
  <c r="X126" i="15"/>
  <c r="V126" i="15" s="1"/>
  <c r="S126" i="15" s="1"/>
  <c r="R126" i="15" s="1"/>
  <c r="Q126" i="15" s="1"/>
  <c r="P126" i="15" s="1"/>
  <c r="K41" i="15"/>
  <c r="K42" i="15" s="1"/>
  <c r="K43" i="15" s="1"/>
  <c r="K44" i="15" s="1"/>
  <c r="K46" i="15" s="1"/>
  <c r="U46" i="15" s="1"/>
  <c r="S46" i="15" s="1"/>
  <c r="R46" i="15" s="1"/>
  <c r="P46" i="15" s="1"/>
  <c r="N46" i="15" s="1"/>
  <c r="M46" i="15" s="1"/>
  <c r="K11" i="15"/>
  <c r="K12" i="15" s="1"/>
  <c r="K13" i="15" s="1"/>
  <c r="K23" i="15"/>
  <c r="K24" i="15" s="1"/>
  <c r="N129" i="15" l="1"/>
  <c r="N130" i="15" s="1"/>
  <c r="N132" i="15" s="1"/>
  <c r="K25" i="15"/>
  <c r="K26" i="15" s="1"/>
  <c r="K28" i="15" s="1"/>
  <c r="U28" i="15" s="1"/>
  <c r="S28" i="15" s="1"/>
  <c r="R28" i="15" s="1"/>
  <c r="P28" i="15" s="1"/>
  <c r="K47" i="15"/>
  <c r="K48" i="15" s="1"/>
  <c r="K49" i="15" s="1"/>
  <c r="K50" i="15" s="1"/>
  <c r="X132" i="15" l="1"/>
  <c r="V132" i="15" s="1"/>
  <c r="U132" i="15" s="1"/>
  <c r="S132" i="15" s="1"/>
  <c r="Q132" i="15" s="1"/>
  <c r="P132" i="15" s="1"/>
  <c r="N133" i="15"/>
  <c r="N134" i="15" s="1"/>
  <c r="N136" i="15" s="1"/>
  <c r="N138" i="15" s="1"/>
  <c r="K52" i="15"/>
  <c r="U52" i="15" s="1"/>
  <c r="S52" i="15" s="1"/>
  <c r="R52" i="15" s="1"/>
  <c r="P52" i="15" s="1"/>
  <c r="O52" i="15" s="1"/>
  <c r="N52" i="15" s="1"/>
  <c r="K29" i="15"/>
  <c r="K30" i="15" s="1"/>
  <c r="K31" i="15" s="1"/>
  <c r="K32" i="15" s="1"/>
  <c r="K58" i="15"/>
  <c r="U58" i="15" s="1"/>
  <c r="S58" i="15" s="1"/>
  <c r="P58" i="15" s="1"/>
  <c r="O58" i="15" s="1"/>
  <c r="N58" i="15" s="1"/>
  <c r="M58" i="15" s="1"/>
  <c r="K53" i="15" l="1"/>
  <c r="K54" i="15" s="1"/>
  <c r="K55" i="15" s="1"/>
  <c r="K59" i="15"/>
  <c r="K60" i="15" s="1"/>
  <c r="K61" i="15" s="1"/>
  <c r="K102" i="15"/>
  <c r="K103" i="15" s="1"/>
  <c r="N91" i="15"/>
  <c r="M91" i="15" s="1"/>
  <c r="U78" i="15"/>
  <c r="K79" i="15"/>
  <c r="K80" i="15" s="1"/>
  <c r="K81" i="15" s="1"/>
  <c r="K82" i="15" s="1"/>
  <c r="K84" i="15" s="1"/>
  <c r="K85" i="15" l="1"/>
  <c r="K86" i="15" s="1"/>
  <c r="K87" i="15" s="1"/>
  <c r="K88" i="15" s="1"/>
  <c r="K89" i="15" s="1"/>
  <c r="K91" i="15" s="1"/>
  <c r="U84" i="15"/>
  <c r="S84" i="15" s="1"/>
  <c r="U91" i="15" l="1"/>
  <c r="S91" i="15" s="1"/>
  <c r="R91" i="15" s="1"/>
  <c r="P91" i="15" s="1"/>
  <c r="K92" i="15"/>
  <c r="K93" i="15" s="1"/>
  <c r="K94" i="15" s="1"/>
  <c r="K95" i="15" s="1"/>
  <c r="K96" i="15" s="1"/>
  <c r="K98" i="15" s="1"/>
  <c r="K99" i="15" l="1"/>
  <c r="U98" i="15"/>
  <c r="S98" i="15" s="1"/>
  <c r="R98" i="15" s="1"/>
  <c r="P98" i="15" s="1"/>
  <c r="O98" i="15" s="1"/>
  <c r="N98" i="15" s="1"/>
</calcChain>
</file>

<file path=xl/sharedStrings.xml><?xml version="1.0" encoding="utf-8"?>
<sst xmlns="http://schemas.openxmlformats.org/spreadsheetml/2006/main" count="826" uniqueCount="341">
  <si>
    <t>Level/Grade</t>
  </si>
  <si>
    <t>Gymnasts Name</t>
  </si>
  <si>
    <t>Club</t>
  </si>
  <si>
    <t>WP</t>
  </si>
  <si>
    <t>MP</t>
  </si>
  <si>
    <t>G</t>
  </si>
  <si>
    <t>Katie Whyte</t>
  </si>
  <si>
    <t>Arklow</t>
  </si>
  <si>
    <t>11-16</t>
  </si>
  <si>
    <t>Lauren Christopher</t>
  </si>
  <si>
    <t>Ciara Breen</t>
  </si>
  <si>
    <t>Caithlin Holt</t>
  </si>
  <si>
    <t>Jessica Roche</t>
  </si>
  <si>
    <t>Aine McMahon</t>
  </si>
  <si>
    <t>Alannah Whyte</t>
  </si>
  <si>
    <t>Leah Quigley</t>
  </si>
  <si>
    <t>Tori Copperwaite</t>
  </si>
  <si>
    <t>Maya Coyne</t>
  </si>
  <si>
    <t>Layla Dempsey</t>
  </si>
  <si>
    <t>Ballincollig</t>
  </si>
  <si>
    <t>Nessa Kingston</t>
  </si>
  <si>
    <t>Grade 3</t>
  </si>
  <si>
    <t>Eadaoin O'Connell</t>
  </si>
  <si>
    <t>Ellie Keane</t>
  </si>
  <si>
    <t>SarahO'Connell</t>
  </si>
  <si>
    <t>Niamh O'Mahony</t>
  </si>
  <si>
    <t>Ella Dorney</t>
  </si>
  <si>
    <t>Ava Twomey</t>
  </si>
  <si>
    <t>Aisling Cussen</t>
  </si>
  <si>
    <t>Kate Buckley</t>
  </si>
  <si>
    <t>Jess O'Leary</t>
  </si>
  <si>
    <t>Lucey O'Dwyer</t>
  </si>
  <si>
    <t>Saoirse Duggan</t>
  </si>
  <si>
    <t>Grade 4</t>
  </si>
  <si>
    <t>Liberty Linn</t>
  </si>
  <si>
    <t>Niamh Lucey</t>
  </si>
  <si>
    <t>Keelin Swinburne</t>
  </si>
  <si>
    <t>Casey Regan</t>
  </si>
  <si>
    <t>Natalia Ada</t>
  </si>
  <si>
    <t>Aifric Daly</t>
  </si>
  <si>
    <t>Lucy Swinburne</t>
  </si>
  <si>
    <t>Sophie Healy</t>
  </si>
  <si>
    <t>Oisin de Baroid</t>
  </si>
  <si>
    <t>Laura Collins</t>
  </si>
  <si>
    <t>Faye O'Mahony</t>
  </si>
  <si>
    <t>Erin Haly</t>
  </si>
  <si>
    <t>Elizabeth Cussen</t>
  </si>
  <si>
    <t>Emma Collins</t>
  </si>
  <si>
    <t>Emily McGrath</t>
  </si>
  <si>
    <t>Juliette Blake</t>
  </si>
  <si>
    <t>Chloe Kelly</t>
  </si>
  <si>
    <t>Claudia Kavanagh</t>
  </si>
  <si>
    <t>Kate Rohan</t>
  </si>
  <si>
    <t>Rebecca O'Leary</t>
  </si>
  <si>
    <t>Grace Lyons</t>
  </si>
  <si>
    <t>Kate Corcoran</t>
  </si>
  <si>
    <t>David Bradfield</t>
  </si>
  <si>
    <t>Holly Wenger</t>
  </si>
  <si>
    <t>Leah Twomey</t>
  </si>
  <si>
    <t>Laoise Murphy</t>
  </si>
  <si>
    <t>Carlow</t>
  </si>
  <si>
    <t>Rebecca Horan</t>
  </si>
  <si>
    <t>Rianna Leydon</t>
  </si>
  <si>
    <t>Sarah Behan</t>
  </si>
  <si>
    <t>Shonagh Travers</t>
  </si>
  <si>
    <t>Seoighe English</t>
  </si>
  <si>
    <t>Aine Doyle</t>
  </si>
  <si>
    <t>Louisa McGovern</t>
  </si>
  <si>
    <t>Abbie McDermott</t>
  </si>
  <si>
    <t>Beibhin Nolan</t>
  </si>
  <si>
    <t>Lauren Whelan</t>
  </si>
  <si>
    <t>Roisin Travers</t>
  </si>
  <si>
    <t>Emma Nolan</t>
  </si>
  <si>
    <t>Eilis O Neill</t>
  </si>
  <si>
    <t>Rebecca Shannon</t>
  </si>
  <si>
    <t>Ella Sullivan</t>
  </si>
  <si>
    <t>Sydney Murray Sales</t>
  </si>
  <si>
    <t>Ella Keatley Kindregan</t>
  </si>
  <si>
    <t>Millie Nolan</t>
  </si>
  <si>
    <t>Emma McCartney</t>
  </si>
  <si>
    <t>Isabel Coffey</t>
  </si>
  <si>
    <t>Ella Molloy</t>
  </si>
  <si>
    <t>Mia Brannigan</t>
  </si>
  <si>
    <t>Sarah Curran</t>
  </si>
  <si>
    <t>Faye Glynn</t>
  </si>
  <si>
    <t>Shauna Gavin</t>
  </si>
  <si>
    <t>Emma O Neill</t>
  </si>
  <si>
    <t>Fiach O Toole</t>
  </si>
  <si>
    <t>Fionnan O Shaughnessy</t>
  </si>
  <si>
    <t>Meadhbh Doyle Dunne</t>
  </si>
  <si>
    <t>Alison Fennell</t>
  </si>
  <si>
    <t>Ella O Keefe</t>
  </si>
  <si>
    <t>Miriam Oglesby</t>
  </si>
  <si>
    <t>Amy Dillon</t>
  </si>
  <si>
    <t>DyNamo</t>
  </si>
  <si>
    <t>Sophie O'Connor</t>
  </si>
  <si>
    <t>Niamh Gormley</t>
  </si>
  <si>
    <t>Rhianna Friel</t>
  </si>
  <si>
    <t>Isabella Garvey</t>
  </si>
  <si>
    <t>Leah Murren</t>
  </si>
  <si>
    <t>Orla Gillespie</t>
  </si>
  <si>
    <t>Poppy Garvey</t>
  </si>
  <si>
    <t>Caoimhe Colleran</t>
  </si>
  <si>
    <t>Roisin Davitt</t>
  </si>
  <si>
    <t>Molly Gray</t>
  </si>
  <si>
    <t>Lisa Kilfeather</t>
  </si>
  <si>
    <t>Jilleane Palmero</t>
  </si>
  <si>
    <t>Ceoilin Byrne</t>
  </si>
  <si>
    <t>Orlaith Ryan</t>
  </si>
  <si>
    <t>Caoimhe Darcy</t>
  </si>
  <si>
    <t>Lauren Morrissey</t>
  </si>
  <si>
    <t>Kaylin Rooney</t>
  </si>
  <si>
    <t>Sadhbh Reilly</t>
  </si>
  <si>
    <t>Ashlinn Doggett</t>
  </si>
  <si>
    <t>Aoife Loughlin</t>
  </si>
  <si>
    <t>Aimee Gilligan</t>
  </si>
  <si>
    <t>Cliodhna Davitt</t>
  </si>
  <si>
    <t>Emily Loughlin</t>
  </si>
  <si>
    <t>Isabel Davitt</t>
  </si>
  <si>
    <t>Sarah Moran</t>
  </si>
  <si>
    <t xml:space="preserve">Excel </t>
  </si>
  <si>
    <t>12_18 FIG</t>
  </si>
  <si>
    <t>Ciara Boland</t>
  </si>
  <si>
    <t>Evana Downey</t>
  </si>
  <si>
    <t>Brianna Sheehan</t>
  </si>
  <si>
    <t>Heather White</t>
  </si>
  <si>
    <t>Sergei Sandu</t>
  </si>
  <si>
    <t>Rian Bailey</t>
  </si>
  <si>
    <t>Sean Auden</t>
  </si>
  <si>
    <t>Kyal Reid</t>
  </si>
  <si>
    <t>Aoibhin Condell</t>
  </si>
  <si>
    <t>Ella Giglione</t>
  </si>
  <si>
    <t>Erin Curran</t>
  </si>
  <si>
    <t>Sadbh McLaughlin</t>
  </si>
  <si>
    <t>Leah Newman</t>
  </si>
  <si>
    <t>Maeve Higgins</t>
  </si>
  <si>
    <t>Casey Leigh O'Connor</t>
  </si>
  <si>
    <t>Alessia Miceli</t>
  </si>
  <si>
    <t>Ella McHendrie</t>
  </si>
  <si>
    <t xml:space="preserve">Paige Cassidy </t>
  </si>
  <si>
    <t>Jude McNamee</t>
  </si>
  <si>
    <t>Sam Bennett</t>
  </si>
  <si>
    <t xml:space="preserve">Gorey </t>
  </si>
  <si>
    <t>Gorey</t>
  </si>
  <si>
    <t xml:space="preserve">Erin McKillan </t>
  </si>
  <si>
    <t xml:space="preserve">Clodagh Hogan </t>
  </si>
  <si>
    <t xml:space="preserve">Katie Crosbie </t>
  </si>
  <si>
    <t xml:space="preserve">Ciara Nolan </t>
  </si>
  <si>
    <t>Aoibhinn Ruth Monks</t>
  </si>
  <si>
    <t xml:space="preserve">Julia Boss </t>
  </si>
  <si>
    <t xml:space="preserve">Sarah Bergin </t>
  </si>
  <si>
    <t xml:space="preserve">Saidbhe Shiel </t>
  </si>
  <si>
    <t xml:space="preserve"> Aoife Dineen </t>
  </si>
  <si>
    <t xml:space="preserve">Rebecca Keating </t>
  </si>
  <si>
    <t xml:space="preserve">Shauna Owley </t>
  </si>
  <si>
    <t xml:space="preserve">Teresa Phelan </t>
  </si>
  <si>
    <t xml:space="preserve">Ciara Byrne </t>
  </si>
  <si>
    <t xml:space="preserve">Robyn Cousins </t>
  </si>
  <si>
    <t xml:space="preserve">Carla Kelly </t>
  </si>
  <si>
    <t xml:space="preserve">Rebecca Lynch </t>
  </si>
  <si>
    <t xml:space="preserve">Aoife Kavanagh </t>
  </si>
  <si>
    <t xml:space="preserve">Alex Meehan </t>
  </si>
  <si>
    <t xml:space="preserve">Eavan Bolger </t>
  </si>
  <si>
    <t>LAURYN BARRY</t>
  </si>
  <si>
    <t>SOPHIA MURPHY</t>
  </si>
  <si>
    <t>EMMA WALSH</t>
  </si>
  <si>
    <t>SOPHIE ROSSITER</t>
  </si>
  <si>
    <t>ELARA KELLY</t>
  </si>
  <si>
    <t>AOIBHEANN RYAN</t>
  </si>
  <si>
    <t>AVA BROADERS</t>
  </si>
  <si>
    <t>AOIBHE  HURLEY</t>
  </si>
  <si>
    <t>BECKIE CASHIN</t>
  </si>
  <si>
    <t>ALANNAH CUMMINS</t>
  </si>
  <si>
    <t>KATIE MORAN</t>
  </si>
  <si>
    <t>ANNA ROSE PITT</t>
  </si>
  <si>
    <t>ANNA WALSH</t>
  </si>
  <si>
    <t>LAILA O'LEARY</t>
  </si>
  <si>
    <t>AVA GAHAN</t>
  </si>
  <si>
    <t>ISSY WILDE</t>
  </si>
  <si>
    <t>JULIEANNE PURCELL</t>
  </si>
  <si>
    <t>AELA BOWE</t>
  </si>
  <si>
    <t>ORLA KEHOE</t>
  </si>
  <si>
    <t>Gymstars</t>
  </si>
  <si>
    <t>SHAUNA DUNNE</t>
  </si>
  <si>
    <t>MACKENZIE MOLLOY</t>
  </si>
  <si>
    <t>CHARLIE BUCKLEY</t>
  </si>
  <si>
    <t>AOIBHE ORMONDE</t>
  </si>
  <si>
    <t>ISABELLA GAINFORD</t>
  </si>
  <si>
    <t>KATIE NOLAN</t>
  </si>
  <si>
    <t>ABBY MULLIGAN</t>
  </si>
  <si>
    <t>MAIR WILLIAMS</t>
  </si>
  <si>
    <t>AOIFE PRUNTY</t>
  </si>
  <si>
    <t>ALISON DOYLE</t>
  </si>
  <si>
    <t>EVE KINSELLA</t>
  </si>
  <si>
    <t>KLN</t>
  </si>
  <si>
    <t xml:space="preserve">Cairenn McCooey </t>
  </si>
  <si>
    <t>Sarah McCaughey</t>
  </si>
  <si>
    <t>Lila McCaul</t>
  </si>
  <si>
    <t>Nicola Connolly</t>
  </si>
  <si>
    <t>Elena Connolly</t>
  </si>
  <si>
    <t>Ava Kelly</t>
  </si>
  <si>
    <t>Zoe McDonald</t>
  </si>
  <si>
    <t>Orla McKernan</t>
  </si>
  <si>
    <t>Aoibhín MacCinna</t>
  </si>
  <si>
    <t>LIBERTY</t>
  </si>
  <si>
    <t>AINE O BRIEN</t>
  </si>
  <si>
    <t>ALEX CONNOLLY</t>
  </si>
  <si>
    <t>BECKY O CALLAGHAN</t>
  </si>
  <si>
    <t>BECKY O MAHONEY</t>
  </si>
  <si>
    <t>LEYLA GUNEY</t>
  </si>
  <si>
    <t>LENNON SHERIDAN</t>
  </si>
  <si>
    <t>CIARA BROSNAN</t>
  </si>
  <si>
    <t>SEAN DANIELS</t>
  </si>
  <si>
    <t>MANOAH KAMP</t>
  </si>
  <si>
    <t>SEFANYA KAMP</t>
  </si>
  <si>
    <t>EMMA GRANT</t>
  </si>
  <si>
    <t>EMILY SLIWA</t>
  </si>
  <si>
    <t>ABBIE O CALLAGHAN</t>
  </si>
  <si>
    <t>GRACE MCDONNELL</t>
  </si>
  <si>
    <t>ISEULT HALL</t>
  </si>
  <si>
    <t>LEAH BLANC</t>
  </si>
  <si>
    <t>LENAPERKOWSKA</t>
  </si>
  <si>
    <t>JEDIDJA KAMP</t>
  </si>
  <si>
    <t>SOPHIE DEVEREUX</t>
  </si>
  <si>
    <t>LARA DALY</t>
  </si>
  <si>
    <t>SHAUNA DALY</t>
  </si>
  <si>
    <t>KIANNA CROKE</t>
  </si>
  <si>
    <t>RUBY STOKES</t>
  </si>
  <si>
    <t>AMY COTTER</t>
  </si>
  <si>
    <t>RGC</t>
  </si>
  <si>
    <t>Holly McGrath</t>
  </si>
  <si>
    <t>Rose Keegan</t>
  </si>
  <si>
    <t>Zoey Breslin</t>
  </si>
  <si>
    <t>Aila Dolan</t>
  </si>
  <si>
    <t>Luiseach Connaghan</t>
  </si>
  <si>
    <t>Lauren Corcoran</t>
  </si>
  <si>
    <t>Skye Kelly</t>
  </si>
  <si>
    <t>Leah Dolan</t>
  </si>
  <si>
    <t>Vortex</t>
  </si>
  <si>
    <t>Cailla Cowhie</t>
  </si>
  <si>
    <t xml:space="preserve">Faye Greene </t>
  </si>
  <si>
    <t xml:space="preserve">Aoife Treacy </t>
  </si>
  <si>
    <t xml:space="preserve">Lucy Kelly </t>
  </si>
  <si>
    <t xml:space="preserve">Abby Mc Keon </t>
  </si>
  <si>
    <t xml:space="preserve">Paige Lahive </t>
  </si>
  <si>
    <t xml:space="preserve">Ellie Guiney </t>
  </si>
  <si>
    <t xml:space="preserve">Sarah Wolfe </t>
  </si>
  <si>
    <t xml:space="preserve">May Murray </t>
  </si>
  <si>
    <t xml:space="preserve">Hannah Murphy </t>
  </si>
  <si>
    <t xml:space="preserve">Ursula Coughlan Mc Carthy </t>
  </si>
  <si>
    <t>Joanna O'Donovan</t>
  </si>
  <si>
    <t>Emma Kelleher</t>
  </si>
  <si>
    <t>Ruth O'Connell</t>
  </si>
  <si>
    <t xml:space="preserve">Ava Quirke </t>
  </si>
  <si>
    <t>Wexford</t>
  </si>
  <si>
    <t>Emma Walsh</t>
  </si>
  <si>
    <t>Saoirse Dempsey</t>
  </si>
  <si>
    <t>Niamh Fielding</t>
  </si>
  <si>
    <t>Keita Ziemele</t>
  </si>
  <si>
    <t>Courtney Blake</t>
  </si>
  <si>
    <t>Amber McCleane</t>
  </si>
  <si>
    <t>Sophie Dempsey</t>
  </si>
  <si>
    <t>Lauren Dalton Baker</t>
  </si>
  <si>
    <t>Naoise McManus</t>
  </si>
  <si>
    <t>Naomi Howlin</t>
  </si>
  <si>
    <t>Aoife White</t>
  </si>
  <si>
    <t>Faye O'Callaghan</t>
  </si>
  <si>
    <t>Aoife Kelly</t>
  </si>
  <si>
    <t>Chloe Paige Doyle</t>
  </si>
  <si>
    <t>Eimear Gough</t>
  </si>
  <si>
    <t>Nessa Carty</t>
  </si>
  <si>
    <t>Amber Shaw</t>
  </si>
  <si>
    <t>Nicole Krisak</t>
  </si>
  <si>
    <t>Fiona Doyle</t>
  </si>
  <si>
    <t>Sara Cullen</t>
  </si>
  <si>
    <t>Aoibh Webster</t>
  </si>
  <si>
    <t>Willow Hayes</t>
  </si>
  <si>
    <t>Lily Stewart</t>
  </si>
  <si>
    <t>Alice Molloy Nolan</t>
  </si>
  <si>
    <t>Aoife Power</t>
  </si>
  <si>
    <t>Aoife Gough</t>
  </si>
  <si>
    <t>Kirstin Brennan</t>
  </si>
  <si>
    <t>Caitlin Finnegan</t>
  </si>
  <si>
    <t>Shauna Reck</t>
  </si>
  <si>
    <t>Aoife McGrath</t>
  </si>
  <si>
    <t>Rachel Power</t>
  </si>
  <si>
    <t>Alice Bunbury</t>
  </si>
  <si>
    <t>MxP</t>
  </si>
  <si>
    <t>WG</t>
  </si>
  <si>
    <t>MG</t>
  </si>
  <si>
    <t>Group</t>
  </si>
  <si>
    <t>no</t>
  </si>
  <si>
    <t>CAT</t>
  </si>
  <si>
    <t>Grade</t>
  </si>
  <si>
    <t xml:space="preserve">WP </t>
  </si>
  <si>
    <t>Jemina Bunbury</t>
  </si>
  <si>
    <t>Panel</t>
  </si>
  <si>
    <t>A</t>
  </si>
  <si>
    <t>B</t>
  </si>
  <si>
    <t>C</t>
  </si>
  <si>
    <t>Exercise</t>
  </si>
  <si>
    <t>Bal</t>
  </si>
  <si>
    <t>Dyn</t>
  </si>
  <si>
    <t>Wait - Same Judging Panel</t>
  </si>
  <si>
    <t>Sunday 26th May 2019 - 9.30pm - Rotation 3 - One floor in Operation</t>
  </si>
  <si>
    <t>Sunday 26th May 2019 - 1.30pm - Rotation 4 - A- One floor in Operation</t>
  </si>
  <si>
    <t>Sunday 26th May 2019 - 1.30pm - Rotation 4 - B - One floor in Operation</t>
  </si>
  <si>
    <t>13_19 FIG</t>
  </si>
  <si>
    <t>Com</t>
  </si>
  <si>
    <t>Aisling Hennigan</t>
  </si>
  <si>
    <t>Emily Twoomey</t>
  </si>
  <si>
    <t>Start Time</t>
  </si>
  <si>
    <t>Finish Time</t>
  </si>
  <si>
    <t>Est Comp Time</t>
  </si>
  <si>
    <t>group</t>
  </si>
  <si>
    <t>D</t>
  </si>
  <si>
    <t>E</t>
  </si>
  <si>
    <t>F</t>
  </si>
  <si>
    <t>H</t>
  </si>
  <si>
    <t>I</t>
  </si>
  <si>
    <t>J</t>
  </si>
  <si>
    <t>3 min comp floor orientation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</si>
  <si>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</si>
  <si>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</si>
  <si>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</si>
  <si>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</si>
  <si>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</si>
  <si>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</si>
  <si>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</si>
  <si>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</si>
  <si>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</si>
  <si>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</si>
  <si>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</si>
  <si>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 xml:space="preserve">Stretching Floor              </t>
  </si>
  <si>
    <t xml:space="preserve">Dance/ Individuals    </t>
  </si>
  <si>
    <t>Sprung Floor in Gym Ireland Training Hall</t>
  </si>
  <si>
    <t>Judges Break 15 mins</t>
  </si>
  <si>
    <t>Comp Number</t>
  </si>
  <si>
    <t>walk to comp hall</t>
  </si>
  <si>
    <t>Est Arrival to comp hall</t>
  </si>
  <si>
    <t>Walk to NGTC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</si>
</sst>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/>
    <xf numFmtId="0" fontId="0" fillId="2" borderId="0" xfId="0" applyFont="1" applyFill="1"/>
    <xf numFmtId="0" fontId="0" fillId="4" borderId="0" xfId="0" applyFont="1" applyFill="1"/>
    <xf numFmtId="0" fontId="0" fillId="0" borderId="0" xfId="0" applyFont="1"/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7" fontId="0" fillId="0" borderId="1" xfId="0" quotePrefix="1" applyNumberFormat="1" applyFont="1" applyFill="1" applyBorder="1" applyAlignment="1">
      <alignment horizontal="center"/>
    </xf>
    <xf numFmtId="17" fontId="0" fillId="0" borderId="1" xfId="0" quotePrefix="1" applyNumberFormat="1" applyFont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0" fontId="0" fillId="0" borderId="1" xfId="0" quotePrefix="1" applyFont="1" applyBorder="1"/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17" fontId="1" fillId="0" borderId="1" xfId="0" quotePrefix="1" applyNumberFormat="1" applyFont="1" applyFill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2" fontId="0" fillId="3" borderId="3" xfId="0" applyNumberFormat="1" applyFill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 wrapText="1"/>
    </xf>
    <xf numFmtId="0" fontId="0" fillId="0" borderId="0" xfId="0" applyAlignment="1"/>
    <xf numFmtId="2" fontId="0" fillId="0" borderId="0" xfId="0" applyNumberFormat="1" applyFont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/>
    <xf numFmtId="2" fontId="0" fillId="0" borderId="0" xfId="0" applyNumberFormat="1" applyFont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Border="1"/>
    <xf numFmtId="0" fontId="0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5" borderId="1" xfId="0" applyFill="1" applyBorder="1"/>
    <xf numFmtId="2" fontId="0" fillId="0" borderId="3" xfId="0" applyNumberFormat="1" applyBorder="1" applyAlignment="1">
      <alignment horizontal="center"/>
    </xf>
    <xf numFmtId="2" fontId="0" fillId="0" borderId="3" xfId="0" applyNumberFormat="1" applyBorder="1"/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0" fillId="4" borderId="8" xfId="0" applyFont="1" applyFill="1" applyBorder="1"/>
    <xf numFmtId="0" fontId="0" fillId="0" borderId="0" xfId="0" applyBorder="1" applyAlignment="1">
      <alignment vertical="center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0" fillId="5" borderId="1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6" borderId="1" xfId="0" applyFont="1" applyFill="1" applyBorder="1"/>
    <xf numFmtId="2" fontId="6" fillId="6" borderId="1" xfId="0" applyNumberFormat="1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 wrapText="1"/>
    </xf>
    <xf numFmtId="0" fontId="0" fillId="5" borderId="2" xfId="0" applyFill="1" applyBorder="1" applyAlignment="1"/>
    <xf numFmtId="0" fontId="0" fillId="5" borderId="6" xfId="0" applyFill="1" applyBorder="1" applyAlignment="1"/>
    <xf numFmtId="0" fontId="9" fillId="2" borderId="3" xfId="0" applyFont="1" applyFill="1" applyBorder="1" applyAlignment="1">
      <alignment horizontal="center" wrapText="1"/>
    </xf>
    <xf numFmtId="0" fontId="0" fillId="5" borderId="0" xfId="0" applyFill="1"/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FE58D-A28C-4ADC-B970-67B9C57601BF}">
  <sheetPr>
    <pageSetUpPr fitToPage="1"/>
  </sheetPr>
  <dimension ref="A1:Y138"/>
  <sheetViews>
    <sheetView tabSelected="1" view="pageBreakPreview" topLeftCell="F1" zoomScaleNormal="100" zoomScaleSheetLayoutView="100" workbookViewId="0">
      <selection activeCell="O1" sqref="O1"/>
    </sheetView>
  </sheetViews>
  <sheetFormatPr defaultRowHeight="14.4" x14ac:dyDescent="0.3"/>
  <cols>
    <col min="2" max="2" width="9.109375" style="2"/>
    <col min="3" max="3" width="9.109375" style="22"/>
    <col min="4" max="4" width="26.5546875" style="22" bestFit="1" customWidth="1"/>
    <col min="5" max="5" width="29.6640625" style="22" bestFit="1" customWidth="1"/>
    <col min="6" max="6" width="24.109375" style="22" bestFit="1" customWidth="1"/>
    <col min="7" max="7" width="18.33203125" style="15" bestFit="1" customWidth="1"/>
    <col min="8" max="8" width="12.33203125" style="15" bestFit="1" customWidth="1"/>
    <col min="9" max="9" width="10.6640625" style="22" bestFit="1" customWidth="1"/>
    <col min="10" max="10" width="13.44140625" style="22" bestFit="1" customWidth="1"/>
    <col min="11" max="11" width="9.109375" style="15"/>
    <col min="12" max="12" width="13.88671875" style="52" customWidth="1"/>
    <col min="13" max="13" width="9.109375" style="22"/>
    <col min="15" max="15" width="14" customWidth="1"/>
    <col min="16" max="16" width="11.88671875" bestFit="1" customWidth="1"/>
    <col min="17" max="17" width="16" bestFit="1" customWidth="1"/>
    <col min="18" max="18" width="15.33203125" customWidth="1"/>
    <col min="19" max="19" width="14.5546875" customWidth="1"/>
    <col min="20" max="20" width="16.88671875" bestFit="1" customWidth="1"/>
    <col min="21" max="21" width="15.109375" customWidth="1"/>
    <col min="22" max="22" width="12.6640625" customWidth="1"/>
    <col min="23" max="23" width="16.109375" bestFit="1" customWidth="1"/>
    <col min="24" max="24" width="11.5546875" bestFit="1" customWidth="1"/>
    <col min="25" max="25" width="11.88671875" bestFit="1" customWidth="1"/>
  </cols>
  <sheetData>
    <row r="1" spans="1:25" x14ac:dyDescent="0.3">
      <c r="C1" s="111" t="s">
        <v>304</v>
      </c>
      <c r="D1" s="111"/>
      <c r="E1" s="111"/>
      <c r="F1" s="111"/>
      <c r="G1" s="111"/>
      <c r="H1" s="111"/>
      <c r="I1" s="111"/>
      <c r="J1" s="111"/>
      <c r="K1" s="48"/>
      <c r="L1" s="64"/>
      <c r="M1" s="19"/>
    </row>
    <row r="2" spans="1:25" ht="45" customHeight="1" x14ac:dyDescent="0.3">
      <c r="A2" s="13" t="s">
        <v>290</v>
      </c>
      <c r="B2" s="13"/>
      <c r="C2" s="13"/>
      <c r="D2" s="20"/>
      <c r="E2" s="20"/>
      <c r="F2" s="20"/>
      <c r="G2" s="13"/>
      <c r="H2" s="13"/>
      <c r="I2" s="30" t="s">
        <v>0</v>
      </c>
      <c r="J2" s="21"/>
      <c r="K2" s="103" t="s">
        <v>313</v>
      </c>
      <c r="L2" s="89" t="s">
        <v>321</v>
      </c>
      <c r="M2" s="95" t="s">
        <v>333</v>
      </c>
      <c r="N2" s="95"/>
      <c r="O2" s="95" t="s">
        <v>334</v>
      </c>
      <c r="P2" s="95"/>
      <c r="Q2" s="46" t="s">
        <v>340</v>
      </c>
      <c r="R2" s="95" t="s">
        <v>335</v>
      </c>
      <c r="S2" s="95"/>
      <c r="T2" s="46" t="s">
        <v>338</v>
      </c>
      <c r="U2" s="46" t="s">
        <v>339</v>
      </c>
      <c r="V2" s="107"/>
      <c r="W2" s="107"/>
      <c r="X2" s="37"/>
      <c r="Y2" s="37"/>
    </row>
    <row r="3" spans="1:25" ht="28.8" x14ac:dyDescent="0.3">
      <c r="A3" s="16" t="s">
        <v>314</v>
      </c>
      <c r="B3" s="16" t="s">
        <v>291</v>
      </c>
      <c r="C3" s="93" t="s">
        <v>337</v>
      </c>
      <c r="D3" s="16" t="s">
        <v>1</v>
      </c>
      <c r="E3" s="16" t="s">
        <v>1</v>
      </c>
      <c r="F3" s="16" t="s">
        <v>1</v>
      </c>
      <c r="G3" s="16" t="s">
        <v>2</v>
      </c>
      <c r="H3" s="16" t="s">
        <v>292</v>
      </c>
      <c r="I3" s="16" t="s">
        <v>293</v>
      </c>
      <c r="J3" s="42" t="s">
        <v>296</v>
      </c>
      <c r="K3" s="104"/>
      <c r="L3" s="90"/>
      <c r="M3" s="39" t="s">
        <v>311</v>
      </c>
      <c r="N3" s="39" t="s">
        <v>312</v>
      </c>
      <c r="O3" s="39" t="s">
        <v>311</v>
      </c>
      <c r="P3" s="39" t="s">
        <v>312</v>
      </c>
      <c r="Q3" s="39"/>
      <c r="R3" s="39" t="s">
        <v>311</v>
      </c>
      <c r="S3" s="39" t="s">
        <v>312</v>
      </c>
      <c r="T3" s="39"/>
      <c r="U3" s="39"/>
      <c r="V3" s="37"/>
      <c r="W3" s="37"/>
      <c r="X3" s="38"/>
      <c r="Y3" s="38"/>
    </row>
    <row r="4" spans="1:25" x14ac:dyDescent="0.3">
      <c r="A4" s="112" t="s">
        <v>297</v>
      </c>
      <c r="B4" s="2">
        <v>1</v>
      </c>
      <c r="C4" s="14">
        <v>303</v>
      </c>
      <c r="D4" s="32" t="s">
        <v>210</v>
      </c>
      <c r="E4" s="32" t="s">
        <v>211</v>
      </c>
      <c r="F4" s="32"/>
      <c r="G4" s="33" t="s">
        <v>204</v>
      </c>
      <c r="H4" s="14" t="s">
        <v>287</v>
      </c>
      <c r="I4" s="14" t="s">
        <v>21</v>
      </c>
      <c r="J4" s="14" t="s">
        <v>297</v>
      </c>
      <c r="K4" s="41">
        <v>9.35</v>
      </c>
      <c r="L4" s="41">
        <v>8.3000000000000007</v>
      </c>
      <c r="M4" s="41">
        <f>N4-0.15</f>
        <v>8.3800000000000008</v>
      </c>
      <c r="N4" s="41">
        <f>O4-0.02</f>
        <v>8.5300000000000011</v>
      </c>
      <c r="O4" s="41">
        <v>8.5500000000000007</v>
      </c>
      <c r="P4" s="41">
        <f>R4-0.05</f>
        <v>9.0999999999999979</v>
      </c>
      <c r="Q4" s="41"/>
      <c r="R4" s="41">
        <f>S4-0.15</f>
        <v>9.1499999999999986</v>
      </c>
      <c r="S4" s="41">
        <f>U4-0.05</f>
        <v>9.2999999999999989</v>
      </c>
      <c r="T4" s="41"/>
      <c r="U4" s="40">
        <f>K4</f>
        <v>9.35</v>
      </c>
      <c r="V4" s="38"/>
      <c r="W4" s="38"/>
      <c r="X4" s="38"/>
      <c r="Y4" s="38"/>
    </row>
    <row r="5" spans="1:25" x14ac:dyDescent="0.3">
      <c r="A5" s="113"/>
      <c r="B5" s="2">
        <v>2</v>
      </c>
      <c r="C5" s="8">
        <v>402</v>
      </c>
      <c r="D5" s="7" t="s">
        <v>42</v>
      </c>
      <c r="E5" s="7" t="s">
        <v>43</v>
      </c>
      <c r="F5" s="7"/>
      <c r="G5" s="8" t="s">
        <v>19</v>
      </c>
      <c r="H5" s="8" t="s">
        <v>287</v>
      </c>
      <c r="I5" s="8" t="s">
        <v>33</v>
      </c>
      <c r="J5" s="8" t="s">
        <v>298</v>
      </c>
      <c r="K5" s="41">
        <f>K4+0.03</f>
        <v>9.379999999999999</v>
      </c>
      <c r="L5" s="41"/>
      <c r="M5" s="41"/>
      <c r="N5" s="41"/>
      <c r="O5" s="41"/>
      <c r="P5" s="41"/>
      <c r="Q5" s="41"/>
      <c r="R5" s="41"/>
      <c r="S5" s="41"/>
      <c r="T5" s="41"/>
      <c r="U5" s="40"/>
    </row>
    <row r="6" spans="1:25" x14ac:dyDescent="0.3">
      <c r="A6" s="113"/>
      <c r="B6" s="2">
        <v>3</v>
      </c>
      <c r="C6" s="14">
        <v>301</v>
      </c>
      <c r="D6" s="23" t="s">
        <v>140</v>
      </c>
      <c r="E6" s="23" t="s">
        <v>141</v>
      </c>
      <c r="F6" s="23"/>
      <c r="G6" s="14" t="s">
        <v>120</v>
      </c>
      <c r="H6" s="14" t="s">
        <v>4</v>
      </c>
      <c r="I6" s="14" t="s">
        <v>21</v>
      </c>
      <c r="J6" s="14" t="s">
        <v>297</v>
      </c>
      <c r="K6" s="41">
        <f t="shared" ref="K6:K8" si="0">K5+0.03</f>
        <v>9.4099999999999984</v>
      </c>
      <c r="L6" s="41"/>
      <c r="M6" s="41"/>
      <c r="N6" s="41"/>
      <c r="O6" s="41"/>
      <c r="P6" s="41"/>
      <c r="Q6" s="41"/>
      <c r="R6" s="41"/>
      <c r="S6" s="41"/>
      <c r="T6" s="41"/>
      <c r="U6" s="40"/>
    </row>
    <row r="7" spans="1:25" x14ac:dyDescent="0.3">
      <c r="A7" s="113"/>
      <c r="B7" s="2">
        <v>4</v>
      </c>
      <c r="C7" s="8">
        <v>401</v>
      </c>
      <c r="D7" s="7" t="s">
        <v>87</v>
      </c>
      <c r="E7" s="7" t="s">
        <v>88</v>
      </c>
      <c r="F7" s="7"/>
      <c r="G7" s="8" t="s">
        <v>60</v>
      </c>
      <c r="H7" s="8" t="s">
        <v>4</v>
      </c>
      <c r="I7" s="8" t="s">
        <v>33</v>
      </c>
      <c r="J7" s="8" t="s">
        <v>298</v>
      </c>
      <c r="K7" s="41">
        <f t="shared" si="0"/>
        <v>9.4399999999999977</v>
      </c>
      <c r="L7" s="41"/>
      <c r="M7" s="41"/>
      <c r="N7" s="41"/>
      <c r="O7" s="41"/>
      <c r="P7" s="41"/>
      <c r="Q7" s="41"/>
      <c r="R7" s="41"/>
      <c r="S7" s="41"/>
      <c r="T7" s="41"/>
      <c r="U7" s="40"/>
    </row>
    <row r="8" spans="1:25" x14ac:dyDescent="0.3">
      <c r="A8" s="113"/>
      <c r="B8" s="2">
        <v>5</v>
      </c>
      <c r="C8" s="66">
        <v>302</v>
      </c>
      <c r="D8" s="67" t="s">
        <v>212</v>
      </c>
      <c r="E8" s="67" t="s">
        <v>213</v>
      </c>
      <c r="F8" s="67"/>
      <c r="G8" s="68" t="s">
        <v>204</v>
      </c>
      <c r="H8" s="66" t="s">
        <v>4</v>
      </c>
      <c r="I8" s="66" t="s">
        <v>21</v>
      </c>
      <c r="J8" s="66" t="s">
        <v>297</v>
      </c>
      <c r="K8" s="41">
        <f t="shared" si="0"/>
        <v>9.4699999999999971</v>
      </c>
      <c r="L8" s="41"/>
      <c r="M8" s="41"/>
      <c r="N8" s="41"/>
      <c r="O8" s="41"/>
      <c r="P8" s="41"/>
      <c r="Q8" s="41"/>
      <c r="R8" s="41"/>
      <c r="S8" s="41"/>
      <c r="T8" s="41"/>
      <c r="U8" s="40"/>
    </row>
    <row r="9" spans="1:25" x14ac:dyDescent="0.3">
      <c r="A9" s="69"/>
      <c r="B9" s="81"/>
      <c r="C9" s="53"/>
      <c r="D9" s="54"/>
      <c r="E9" s="54"/>
      <c r="F9" s="54"/>
      <c r="G9" s="55"/>
      <c r="H9" s="53"/>
      <c r="I9" s="53"/>
      <c r="J9" s="53"/>
      <c r="K9" s="56"/>
      <c r="L9" s="56"/>
      <c r="M9" s="56"/>
      <c r="N9" s="56"/>
      <c r="O9" s="56"/>
      <c r="P9" s="56"/>
      <c r="Q9" s="56"/>
      <c r="R9" s="56"/>
      <c r="S9" s="56"/>
      <c r="T9" s="56"/>
      <c r="U9" s="57"/>
    </row>
    <row r="10" spans="1:25" x14ac:dyDescent="0.3">
      <c r="A10" s="99" t="s">
        <v>298</v>
      </c>
      <c r="B10" s="3">
        <v>6</v>
      </c>
      <c r="C10" s="14">
        <v>304</v>
      </c>
      <c r="D10" s="23" t="s">
        <v>144</v>
      </c>
      <c r="E10" s="23" t="s">
        <v>145</v>
      </c>
      <c r="F10" s="23" t="s">
        <v>146</v>
      </c>
      <c r="G10" s="14" t="s">
        <v>142</v>
      </c>
      <c r="H10" s="14" t="s">
        <v>288</v>
      </c>
      <c r="I10" s="14" t="s">
        <v>21</v>
      </c>
      <c r="J10" s="8" t="s">
        <v>298</v>
      </c>
      <c r="K10" s="41">
        <f>K8+0.03</f>
        <v>9.4999999999999964</v>
      </c>
      <c r="L10" s="41">
        <v>8.35</v>
      </c>
      <c r="M10" s="41">
        <v>8.5299999999999994</v>
      </c>
      <c r="N10" s="41">
        <f>O10-0.02</f>
        <v>9.0799999999999947</v>
      </c>
      <c r="O10" s="41">
        <f>P10-0.15</f>
        <v>9.0999999999999943</v>
      </c>
      <c r="P10" s="41">
        <f>R10-0.05</f>
        <v>9.2499999999999947</v>
      </c>
      <c r="Q10" s="41"/>
      <c r="R10" s="41">
        <f>S10-0.15</f>
        <v>9.2999999999999954</v>
      </c>
      <c r="S10" s="41">
        <f>U10-0.05</f>
        <v>9.4499999999999957</v>
      </c>
      <c r="T10" s="41"/>
      <c r="U10" s="40">
        <f>K10</f>
        <v>9.4999999999999964</v>
      </c>
    </row>
    <row r="11" spans="1:25" x14ac:dyDescent="0.3">
      <c r="A11" s="99"/>
      <c r="B11" s="3">
        <v>7</v>
      </c>
      <c r="C11" s="14">
        <v>327</v>
      </c>
      <c r="D11" s="9" t="s">
        <v>207</v>
      </c>
      <c r="E11" s="9" t="s">
        <v>309</v>
      </c>
      <c r="F11" s="9"/>
      <c r="G11" s="8" t="s">
        <v>204</v>
      </c>
      <c r="H11" s="8" t="s">
        <v>3</v>
      </c>
      <c r="I11" s="8" t="s">
        <v>21</v>
      </c>
      <c r="J11" s="14" t="s">
        <v>297</v>
      </c>
      <c r="K11" s="41">
        <f>K10+0.03</f>
        <v>9.5299999999999958</v>
      </c>
      <c r="L11" s="41"/>
      <c r="M11" s="41"/>
      <c r="N11" s="41"/>
      <c r="O11" s="41"/>
      <c r="P11" s="41"/>
      <c r="Q11" s="41"/>
      <c r="R11" s="41"/>
      <c r="S11" s="41"/>
      <c r="T11" s="41"/>
      <c r="U11" s="40"/>
    </row>
    <row r="12" spans="1:25" x14ac:dyDescent="0.3">
      <c r="A12" s="99"/>
      <c r="B12" s="3">
        <v>8</v>
      </c>
      <c r="C12" s="14">
        <v>305</v>
      </c>
      <c r="D12" s="32" t="s">
        <v>214</v>
      </c>
      <c r="E12" s="32" t="s">
        <v>215</v>
      </c>
      <c r="F12" s="32" t="s">
        <v>216</v>
      </c>
      <c r="G12" s="14" t="s">
        <v>204</v>
      </c>
      <c r="H12" s="14" t="s">
        <v>288</v>
      </c>
      <c r="I12" s="14" t="s">
        <v>21</v>
      </c>
      <c r="J12" s="8" t="s">
        <v>298</v>
      </c>
      <c r="K12" s="41">
        <f t="shared" ref="K12:K13" si="1">K11+0.03</f>
        <v>9.5599999999999952</v>
      </c>
      <c r="L12" s="41"/>
      <c r="M12" s="41"/>
      <c r="N12" s="41"/>
      <c r="O12" s="41"/>
      <c r="P12" s="41"/>
      <c r="Q12" s="41"/>
      <c r="R12" s="41"/>
      <c r="S12" s="41"/>
      <c r="T12" s="41"/>
      <c r="U12" s="40"/>
    </row>
    <row r="13" spans="1:25" x14ac:dyDescent="0.3">
      <c r="A13" s="99"/>
      <c r="B13" s="3">
        <v>9</v>
      </c>
      <c r="C13" s="14">
        <v>328</v>
      </c>
      <c r="D13" s="9" t="s">
        <v>10</v>
      </c>
      <c r="E13" s="9" t="s">
        <v>11</v>
      </c>
      <c r="F13" s="9"/>
      <c r="G13" s="10" t="s">
        <v>7</v>
      </c>
      <c r="H13" s="8" t="s">
        <v>3</v>
      </c>
      <c r="I13" s="8" t="s">
        <v>21</v>
      </c>
      <c r="J13" s="14" t="s">
        <v>297</v>
      </c>
      <c r="K13" s="41">
        <f t="shared" si="1"/>
        <v>9.5899999999999945</v>
      </c>
      <c r="L13" s="41"/>
      <c r="M13" s="41"/>
      <c r="N13" s="41"/>
      <c r="O13" s="41"/>
      <c r="P13" s="41"/>
      <c r="Q13" s="41"/>
      <c r="R13" s="41"/>
      <c r="S13" s="41"/>
      <c r="T13" s="41"/>
      <c r="U13" s="40"/>
    </row>
    <row r="14" spans="1:25" x14ac:dyDescent="0.3">
      <c r="A14" s="99"/>
      <c r="B14" s="3">
        <v>10</v>
      </c>
      <c r="C14" s="14">
        <v>325</v>
      </c>
      <c r="D14" s="23" t="s">
        <v>245</v>
      </c>
      <c r="E14" s="23" t="s">
        <v>246</v>
      </c>
      <c r="F14" s="23" t="s">
        <v>247</v>
      </c>
      <c r="G14" s="14" t="s">
        <v>238</v>
      </c>
      <c r="H14" s="14" t="s">
        <v>288</v>
      </c>
      <c r="I14" s="14" t="s">
        <v>21</v>
      </c>
      <c r="J14" s="8" t="s">
        <v>298</v>
      </c>
      <c r="K14" s="41">
        <v>10.02</v>
      </c>
      <c r="L14" s="41"/>
      <c r="M14" s="41"/>
      <c r="N14" s="41"/>
      <c r="O14" s="41"/>
      <c r="P14" s="41"/>
      <c r="Q14" s="41"/>
      <c r="R14" s="41"/>
      <c r="S14" s="41"/>
      <c r="T14" s="41"/>
      <c r="U14" s="40"/>
    </row>
    <row r="15" spans="1:25" x14ac:dyDescent="0.3">
      <c r="A15" s="69"/>
      <c r="B15" s="81"/>
      <c r="C15" s="53"/>
      <c r="D15" s="54"/>
      <c r="E15" s="54"/>
      <c r="F15" s="54"/>
      <c r="G15" s="55"/>
      <c r="H15" s="53"/>
      <c r="I15" s="53"/>
      <c r="J15" s="53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7"/>
    </row>
    <row r="16" spans="1:25" x14ac:dyDescent="0.3">
      <c r="A16" s="99" t="s">
        <v>299</v>
      </c>
      <c r="B16" s="3">
        <v>11</v>
      </c>
      <c r="C16" s="14">
        <v>329</v>
      </c>
      <c r="D16" s="7" t="s">
        <v>20</v>
      </c>
      <c r="E16" s="7" t="s">
        <v>22</v>
      </c>
      <c r="F16" s="7"/>
      <c r="G16" s="8" t="s">
        <v>19</v>
      </c>
      <c r="H16" s="8" t="s">
        <v>3</v>
      </c>
      <c r="I16" s="8" t="s">
        <v>21</v>
      </c>
      <c r="J16" s="14" t="s">
        <v>297</v>
      </c>
      <c r="K16" s="41">
        <f>K14+0.03</f>
        <v>10.049999999999999</v>
      </c>
      <c r="L16" s="41">
        <f>L10+0.05</f>
        <v>8.4</v>
      </c>
      <c r="M16" s="41">
        <f>N16-0.15</f>
        <v>9.0799999999999983</v>
      </c>
      <c r="N16" s="41">
        <f>O16-0.02</f>
        <v>9.2299999999999986</v>
      </c>
      <c r="O16" s="41">
        <f>P16-0.15</f>
        <v>9.2499999999999982</v>
      </c>
      <c r="P16" s="41">
        <f>R16-0.05</f>
        <v>9.3999999999999986</v>
      </c>
      <c r="Q16" s="41"/>
      <c r="R16" s="41">
        <v>9.4499999999999993</v>
      </c>
      <c r="S16" s="41">
        <f>U16-0.05</f>
        <v>9.9999999999999982</v>
      </c>
      <c r="T16" s="41"/>
      <c r="U16" s="40">
        <f>K16</f>
        <v>10.049999999999999</v>
      </c>
    </row>
    <row r="17" spans="1:21" x14ac:dyDescent="0.3">
      <c r="A17" s="99"/>
      <c r="B17" s="3">
        <v>12</v>
      </c>
      <c r="C17" s="14">
        <v>307</v>
      </c>
      <c r="D17" s="23" t="s">
        <v>101</v>
      </c>
      <c r="E17" s="23" t="s">
        <v>102</v>
      </c>
      <c r="F17" s="23" t="s">
        <v>103</v>
      </c>
      <c r="G17" s="14" t="s">
        <v>94</v>
      </c>
      <c r="H17" s="14" t="s">
        <v>288</v>
      </c>
      <c r="I17" s="14" t="s">
        <v>21</v>
      </c>
      <c r="J17" s="8" t="s">
        <v>298</v>
      </c>
      <c r="K17" s="41">
        <f>K16+0.03</f>
        <v>10.079999999999998</v>
      </c>
      <c r="L17" s="41"/>
      <c r="M17" s="41"/>
      <c r="N17" s="41"/>
      <c r="O17" s="41"/>
      <c r="P17" s="41"/>
      <c r="Q17" s="41"/>
      <c r="R17" s="41"/>
      <c r="S17" s="41"/>
      <c r="T17" s="41"/>
      <c r="U17" s="40"/>
    </row>
    <row r="18" spans="1:21" x14ac:dyDescent="0.3">
      <c r="A18" s="99"/>
      <c r="B18" s="3">
        <v>13</v>
      </c>
      <c r="C18" s="14">
        <v>330</v>
      </c>
      <c r="D18" s="7" t="s">
        <v>79</v>
      </c>
      <c r="E18" s="7" t="s">
        <v>80</v>
      </c>
      <c r="F18" s="7"/>
      <c r="G18" s="8" t="s">
        <v>60</v>
      </c>
      <c r="H18" s="8" t="s">
        <v>3</v>
      </c>
      <c r="I18" s="8" t="s">
        <v>21</v>
      </c>
      <c r="J18" s="14" t="s">
        <v>297</v>
      </c>
      <c r="K18" s="41">
        <f t="shared" ref="K18:K20" si="2">K17+0.03</f>
        <v>10.109999999999998</v>
      </c>
      <c r="L18" s="41"/>
      <c r="M18" s="41"/>
      <c r="N18" s="41"/>
      <c r="O18" s="41"/>
      <c r="P18" s="41"/>
      <c r="Q18" s="41"/>
      <c r="R18" s="41"/>
      <c r="S18" s="41"/>
      <c r="T18" s="41"/>
      <c r="U18" s="40"/>
    </row>
    <row r="19" spans="1:21" x14ac:dyDescent="0.3">
      <c r="A19" s="99"/>
      <c r="B19" s="3">
        <v>14</v>
      </c>
      <c r="C19" s="14">
        <v>308</v>
      </c>
      <c r="D19" s="23" t="s">
        <v>76</v>
      </c>
      <c r="E19" s="23" t="s">
        <v>77</v>
      </c>
      <c r="F19" s="23" t="s">
        <v>78</v>
      </c>
      <c r="G19" s="8" t="s">
        <v>60</v>
      </c>
      <c r="H19" s="14" t="s">
        <v>288</v>
      </c>
      <c r="I19" s="14" t="s">
        <v>21</v>
      </c>
      <c r="J19" s="8" t="s">
        <v>298</v>
      </c>
      <c r="K19" s="41">
        <f t="shared" si="2"/>
        <v>10.139999999999997</v>
      </c>
      <c r="L19" s="41"/>
      <c r="M19" s="41"/>
      <c r="N19" s="41"/>
      <c r="O19" s="41"/>
      <c r="P19" s="41"/>
      <c r="Q19" s="41"/>
      <c r="R19" s="41"/>
      <c r="S19" s="41"/>
      <c r="T19" s="41"/>
      <c r="U19" s="40"/>
    </row>
    <row r="20" spans="1:21" x14ac:dyDescent="0.3">
      <c r="A20" s="99"/>
      <c r="B20" s="3">
        <v>15</v>
      </c>
      <c r="C20" s="14">
        <v>331</v>
      </c>
      <c r="D20" s="7" t="s">
        <v>95</v>
      </c>
      <c r="E20" s="7" t="s">
        <v>96</v>
      </c>
      <c r="F20" s="7"/>
      <c r="G20" s="8" t="s">
        <v>94</v>
      </c>
      <c r="H20" s="8" t="s">
        <v>3</v>
      </c>
      <c r="I20" s="8" t="s">
        <v>21</v>
      </c>
      <c r="J20" s="14" t="s">
        <v>297</v>
      </c>
      <c r="K20" s="41">
        <f t="shared" si="2"/>
        <v>10.169999999999996</v>
      </c>
      <c r="L20" s="41"/>
      <c r="M20" s="41"/>
      <c r="N20" s="41"/>
      <c r="O20" s="41"/>
      <c r="P20" s="41"/>
      <c r="Q20" s="41"/>
      <c r="R20" s="41"/>
      <c r="S20" s="41"/>
      <c r="T20" s="41"/>
      <c r="U20" s="40"/>
    </row>
    <row r="21" spans="1:21" x14ac:dyDescent="0.3">
      <c r="A21" s="69"/>
      <c r="B21" s="81"/>
      <c r="C21" s="53"/>
      <c r="D21" s="54"/>
      <c r="E21" s="54"/>
      <c r="F21" s="54"/>
      <c r="G21" s="55"/>
      <c r="H21" s="53"/>
      <c r="I21" s="53"/>
      <c r="J21" s="5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7"/>
    </row>
    <row r="22" spans="1:21" x14ac:dyDescent="0.3">
      <c r="A22" s="99" t="s">
        <v>315</v>
      </c>
      <c r="B22" s="3">
        <v>16</v>
      </c>
      <c r="C22" s="14">
        <v>309</v>
      </c>
      <c r="D22" s="23" t="s">
        <v>169</v>
      </c>
      <c r="E22" s="23" t="s">
        <v>170</v>
      </c>
      <c r="F22" s="23" t="s">
        <v>171</v>
      </c>
      <c r="G22" s="14" t="s">
        <v>182</v>
      </c>
      <c r="H22" s="14" t="s">
        <v>288</v>
      </c>
      <c r="I22" s="14" t="s">
        <v>21</v>
      </c>
      <c r="J22" s="8" t="s">
        <v>298</v>
      </c>
      <c r="K22" s="41">
        <f>K20+0.03</f>
        <v>10.199999999999996</v>
      </c>
      <c r="L22" s="41">
        <f>L16+0.05</f>
        <v>8.4500000000000011</v>
      </c>
      <c r="M22" s="41">
        <f>N22-0.15</f>
        <v>9.23</v>
      </c>
      <c r="N22" s="41">
        <f>O22-0.02</f>
        <v>9.3800000000000008</v>
      </c>
      <c r="O22" s="41">
        <f>P22-0.15</f>
        <v>9.4</v>
      </c>
      <c r="P22" s="41">
        <v>9.5500000000000007</v>
      </c>
      <c r="Q22" s="41"/>
      <c r="R22" s="41">
        <f>S22-0.15</f>
        <v>9.9999999999999947</v>
      </c>
      <c r="S22" s="41">
        <f>U22-0.05</f>
        <v>10.149999999999995</v>
      </c>
      <c r="T22" s="41"/>
      <c r="U22" s="40">
        <f>K22</f>
        <v>10.199999999999996</v>
      </c>
    </row>
    <row r="23" spans="1:21" x14ac:dyDescent="0.3">
      <c r="A23" s="99"/>
      <c r="B23" s="3">
        <v>17</v>
      </c>
      <c r="C23" s="14">
        <v>332</v>
      </c>
      <c r="D23" s="7" t="s">
        <v>163</v>
      </c>
      <c r="E23" s="7" t="s">
        <v>164</v>
      </c>
      <c r="F23" s="7"/>
      <c r="G23" s="8" t="s">
        <v>182</v>
      </c>
      <c r="H23" s="8" t="s">
        <v>3</v>
      </c>
      <c r="I23" s="8" t="s">
        <v>21</v>
      </c>
      <c r="J23" s="14" t="s">
        <v>297</v>
      </c>
      <c r="K23" s="41">
        <f>K22+0.03</f>
        <v>10.229999999999995</v>
      </c>
      <c r="L23" s="41"/>
      <c r="M23" s="41"/>
      <c r="N23" s="41"/>
      <c r="O23" s="41"/>
      <c r="P23" s="41"/>
      <c r="Q23" s="41"/>
      <c r="R23" s="41"/>
      <c r="S23" s="41"/>
      <c r="T23" s="41"/>
      <c r="U23" s="40"/>
    </row>
    <row r="24" spans="1:21" x14ac:dyDescent="0.3">
      <c r="A24" s="99"/>
      <c r="B24" s="3">
        <v>18</v>
      </c>
      <c r="C24" s="14">
        <v>310</v>
      </c>
      <c r="D24" s="23" t="s">
        <v>199</v>
      </c>
      <c r="E24" s="23" t="s">
        <v>200</v>
      </c>
      <c r="F24" s="23" t="s">
        <v>201</v>
      </c>
      <c r="G24" s="14" t="s">
        <v>194</v>
      </c>
      <c r="H24" s="14" t="s">
        <v>288</v>
      </c>
      <c r="I24" s="14" t="s">
        <v>21</v>
      </c>
      <c r="J24" s="8" t="s">
        <v>298</v>
      </c>
      <c r="K24" s="41">
        <f t="shared" ref="K24:K26" si="3">K23+0.03</f>
        <v>10.259999999999994</v>
      </c>
      <c r="L24" s="41"/>
      <c r="M24" s="41"/>
      <c r="N24" s="41"/>
      <c r="O24" s="41"/>
      <c r="P24" s="41"/>
      <c r="Q24" s="41"/>
      <c r="R24" s="41"/>
      <c r="S24" s="41"/>
      <c r="T24" s="41"/>
      <c r="U24" s="40"/>
    </row>
    <row r="25" spans="1:21" x14ac:dyDescent="0.3">
      <c r="A25" s="99"/>
      <c r="B25" s="86">
        <v>19</v>
      </c>
      <c r="C25" s="86">
        <v>333</v>
      </c>
      <c r="D25" s="87" t="s">
        <v>205</v>
      </c>
      <c r="E25" s="87" t="s">
        <v>206</v>
      </c>
      <c r="F25" s="87"/>
      <c r="G25" s="86" t="s">
        <v>204</v>
      </c>
      <c r="H25" s="86" t="s">
        <v>3</v>
      </c>
      <c r="I25" s="86" t="s">
        <v>21</v>
      </c>
      <c r="J25" s="86" t="s">
        <v>297</v>
      </c>
      <c r="K25" s="88">
        <f t="shared" si="3"/>
        <v>10.289999999999994</v>
      </c>
      <c r="L25" s="41"/>
      <c r="M25" s="41"/>
      <c r="N25" s="41"/>
      <c r="O25" s="41"/>
      <c r="P25" s="41"/>
      <c r="Q25" s="41"/>
      <c r="R25" s="41"/>
      <c r="S25" s="41"/>
      <c r="T25" s="41"/>
      <c r="U25" s="40"/>
    </row>
    <row r="26" spans="1:21" x14ac:dyDescent="0.3">
      <c r="A26" s="99"/>
      <c r="B26" s="3">
        <v>20</v>
      </c>
      <c r="C26" s="14">
        <v>311</v>
      </c>
      <c r="D26" s="23" t="s">
        <v>104</v>
      </c>
      <c r="E26" s="23" t="s">
        <v>105</v>
      </c>
      <c r="F26" s="23" t="s">
        <v>106</v>
      </c>
      <c r="G26" s="14" t="s">
        <v>94</v>
      </c>
      <c r="H26" s="14" t="s">
        <v>288</v>
      </c>
      <c r="I26" s="14" t="s">
        <v>21</v>
      </c>
      <c r="J26" s="8" t="s">
        <v>298</v>
      </c>
      <c r="K26" s="41">
        <f t="shared" si="3"/>
        <v>10.319999999999993</v>
      </c>
      <c r="L26" s="41"/>
      <c r="M26" s="41"/>
      <c r="N26" s="41"/>
      <c r="O26" s="41"/>
      <c r="P26" s="41"/>
      <c r="Q26" s="41"/>
      <c r="R26" s="41"/>
      <c r="S26" s="41"/>
      <c r="T26" s="41"/>
      <c r="U26" s="40"/>
    </row>
    <row r="27" spans="1:21" x14ac:dyDescent="0.3">
      <c r="A27" s="69"/>
      <c r="B27" s="81"/>
      <c r="C27" s="53"/>
      <c r="D27" s="54"/>
      <c r="E27" s="54"/>
      <c r="F27" s="54"/>
      <c r="G27" s="55"/>
      <c r="H27" s="53"/>
      <c r="I27" s="53"/>
      <c r="J27" s="5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7"/>
    </row>
    <row r="28" spans="1:21" x14ac:dyDescent="0.3">
      <c r="A28" s="99" t="s">
        <v>316</v>
      </c>
      <c r="B28" s="3">
        <v>21</v>
      </c>
      <c r="C28" s="14">
        <v>334</v>
      </c>
      <c r="D28" s="9" t="s">
        <v>12</v>
      </c>
      <c r="E28" s="9" t="s">
        <v>13</v>
      </c>
      <c r="F28" s="9"/>
      <c r="G28" s="10" t="s">
        <v>7</v>
      </c>
      <c r="H28" s="8" t="s">
        <v>3</v>
      </c>
      <c r="I28" s="8" t="s">
        <v>21</v>
      </c>
      <c r="J28" s="14" t="s">
        <v>297</v>
      </c>
      <c r="K28" s="41">
        <f>K26+0.03</f>
        <v>10.349999999999993</v>
      </c>
      <c r="L28" s="41">
        <f>L22+0.05</f>
        <v>8.5000000000000018</v>
      </c>
      <c r="M28" s="41">
        <f>N28-0.15</f>
        <v>9.3800000000000008</v>
      </c>
      <c r="N28" s="41">
        <f>O28-0.02</f>
        <v>9.5300000000000011</v>
      </c>
      <c r="O28" s="41">
        <v>9.5500000000000007</v>
      </c>
      <c r="P28" s="41">
        <f>R28-0.05</f>
        <v>10.099999999999991</v>
      </c>
      <c r="Q28" s="41"/>
      <c r="R28" s="41">
        <f>S28-0.15</f>
        <v>10.149999999999991</v>
      </c>
      <c r="S28" s="41">
        <f>U28-0.05</f>
        <v>10.299999999999992</v>
      </c>
      <c r="T28" s="41"/>
      <c r="U28" s="40">
        <f>K28</f>
        <v>10.349999999999993</v>
      </c>
    </row>
    <row r="29" spans="1:21" x14ac:dyDescent="0.3">
      <c r="A29" s="99"/>
      <c r="B29" s="3">
        <v>22</v>
      </c>
      <c r="C29" s="14">
        <v>312</v>
      </c>
      <c r="D29" s="23" t="s">
        <v>147</v>
      </c>
      <c r="E29" s="23" t="s">
        <v>148</v>
      </c>
      <c r="F29" s="23" t="s">
        <v>149</v>
      </c>
      <c r="G29" s="14" t="s">
        <v>143</v>
      </c>
      <c r="H29" s="14" t="s">
        <v>288</v>
      </c>
      <c r="I29" s="14" t="s">
        <v>21</v>
      </c>
      <c r="J29" s="8" t="s">
        <v>298</v>
      </c>
      <c r="K29" s="41">
        <f>K28+0.03</f>
        <v>10.379999999999992</v>
      </c>
      <c r="L29" s="41"/>
      <c r="M29" s="41"/>
      <c r="N29" s="41"/>
      <c r="O29" s="41"/>
      <c r="P29" s="41"/>
      <c r="Q29" s="41"/>
      <c r="R29" s="41"/>
      <c r="S29" s="41"/>
      <c r="T29" s="41"/>
      <c r="U29" s="40"/>
    </row>
    <row r="30" spans="1:21" x14ac:dyDescent="0.3">
      <c r="A30" s="99"/>
      <c r="B30" s="3">
        <v>23</v>
      </c>
      <c r="C30" s="14">
        <v>335</v>
      </c>
      <c r="D30" s="7" t="s">
        <v>23</v>
      </c>
      <c r="E30" s="7" t="s">
        <v>24</v>
      </c>
      <c r="F30" s="7"/>
      <c r="G30" s="8" t="s">
        <v>19</v>
      </c>
      <c r="H30" s="8" t="s">
        <v>3</v>
      </c>
      <c r="I30" s="8" t="s">
        <v>21</v>
      </c>
      <c r="J30" s="14" t="s">
        <v>297</v>
      </c>
      <c r="K30" s="41">
        <f t="shared" ref="K30:K32" si="4">K29+0.03</f>
        <v>10.409999999999991</v>
      </c>
      <c r="L30" s="41"/>
      <c r="M30" s="41"/>
      <c r="N30" s="41"/>
      <c r="O30" s="41"/>
      <c r="P30" s="41"/>
      <c r="Q30" s="41"/>
      <c r="R30" s="41"/>
      <c r="S30" s="41"/>
      <c r="T30" s="41"/>
      <c r="U30" s="40"/>
    </row>
    <row r="31" spans="1:21" x14ac:dyDescent="0.3">
      <c r="A31" s="99"/>
      <c r="B31" s="3">
        <v>24</v>
      </c>
      <c r="C31" s="14">
        <v>313</v>
      </c>
      <c r="D31" s="32" t="s">
        <v>220</v>
      </c>
      <c r="E31" s="32" t="s">
        <v>221</v>
      </c>
      <c r="F31" s="32" t="s">
        <v>222</v>
      </c>
      <c r="G31" s="14" t="s">
        <v>204</v>
      </c>
      <c r="H31" s="14" t="s">
        <v>288</v>
      </c>
      <c r="I31" s="14" t="s">
        <v>21</v>
      </c>
      <c r="J31" s="8" t="s">
        <v>298</v>
      </c>
      <c r="K31" s="41">
        <f t="shared" si="4"/>
        <v>10.439999999999991</v>
      </c>
      <c r="L31" s="41"/>
      <c r="M31" s="41"/>
      <c r="N31" s="41"/>
      <c r="O31" s="41"/>
      <c r="P31" s="41"/>
      <c r="Q31" s="41"/>
      <c r="R31" s="41"/>
      <c r="S31" s="41"/>
      <c r="T31" s="41"/>
      <c r="U31" s="40"/>
    </row>
    <row r="32" spans="1:21" x14ac:dyDescent="0.3">
      <c r="A32" s="99"/>
      <c r="B32" s="3">
        <v>25</v>
      </c>
      <c r="C32" s="14">
        <v>336</v>
      </c>
      <c r="D32" s="7" t="s">
        <v>83</v>
      </c>
      <c r="E32" s="7" t="s">
        <v>84</v>
      </c>
      <c r="F32" s="7"/>
      <c r="G32" s="8" t="s">
        <v>60</v>
      </c>
      <c r="H32" s="8" t="s">
        <v>3</v>
      </c>
      <c r="I32" s="8" t="s">
        <v>21</v>
      </c>
      <c r="J32" s="14" t="s">
        <v>297</v>
      </c>
      <c r="K32" s="41">
        <f t="shared" si="4"/>
        <v>10.46999999999999</v>
      </c>
      <c r="L32" s="41"/>
      <c r="M32" s="41"/>
      <c r="N32" s="41"/>
      <c r="O32" s="41"/>
      <c r="P32" s="41"/>
      <c r="Q32" s="41"/>
      <c r="R32" s="41"/>
      <c r="S32" s="41"/>
      <c r="T32" s="41"/>
      <c r="U32" s="40"/>
    </row>
    <row r="33" spans="1:21" s="6" customFormat="1" ht="18" x14ac:dyDescent="0.3">
      <c r="A33" s="108" t="s">
        <v>336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10"/>
    </row>
    <row r="34" spans="1:21" x14ac:dyDescent="0.3">
      <c r="A34" s="99" t="s">
        <v>317</v>
      </c>
      <c r="B34" s="3">
        <v>26</v>
      </c>
      <c r="C34" s="14">
        <v>314</v>
      </c>
      <c r="D34" s="23" t="s">
        <v>172</v>
      </c>
      <c r="E34" s="23" t="s">
        <v>173</v>
      </c>
      <c r="F34" s="23" t="s">
        <v>174</v>
      </c>
      <c r="G34" s="14" t="s">
        <v>182</v>
      </c>
      <c r="H34" s="14" t="s">
        <v>288</v>
      </c>
      <c r="I34" s="14" t="s">
        <v>21</v>
      </c>
      <c r="J34" s="8" t="s">
        <v>298</v>
      </c>
      <c r="K34" s="41">
        <v>11.05</v>
      </c>
      <c r="L34" s="41">
        <f>L28+0.05</f>
        <v>8.5500000000000025</v>
      </c>
      <c r="M34" s="41">
        <f>N34-0.15</f>
        <v>10.079999999999998</v>
      </c>
      <c r="N34" s="41">
        <f>O34-0.02</f>
        <v>10.229999999999999</v>
      </c>
      <c r="O34" s="41">
        <f>P34-0.15</f>
        <v>10.249999999999998</v>
      </c>
      <c r="P34" s="41">
        <f>R34-0.05</f>
        <v>10.399999999999999</v>
      </c>
      <c r="Q34" s="41"/>
      <c r="R34" s="41">
        <v>10.45</v>
      </c>
      <c r="S34" s="41">
        <f>U34-0.05</f>
        <v>11</v>
      </c>
      <c r="T34" s="41"/>
      <c r="U34" s="40">
        <f>K34</f>
        <v>11.05</v>
      </c>
    </row>
    <row r="35" spans="1:21" x14ac:dyDescent="0.3">
      <c r="A35" s="99"/>
      <c r="B35" s="3">
        <v>27</v>
      </c>
      <c r="C35" s="14">
        <v>337</v>
      </c>
      <c r="D35" s="7" t="s">
        <v>99</v>
      </c>
      <c r="E35" s="7" t="s">
        <v>100</v>
      </c>
      <c r="F35" s="7"/>
      <c r="G35" s="8" t="s">
        <v>94</v>
      </c>
      <c r="H35" s="8" t="s">
        <v>3</v>
      </c>
      <c r="I35" s="8" t="s">
        <v>21</v>
      </c>
      <c r="J35" s="14" t="s">
        <v>297</v>
      </c>
      <c r="K35" s="41">
        <f>K34+0.03</f>
        <v>11.08</v>
      </c>
      <c r="L35" s="41"/>
      <c r="M35" s="41"/>
      <c r="N35" s="41"/>
      <c r="O35" s="41"/>
      <c r="P35" s="41"/>
      <c r="Q35" s="41"/>
      <c r="R35" s="41"/>
      <c r="S35" s="41"/>
      <c r="T35" s="41"/>
      <c r="U35" s="40"/>
    </row>
    <row r="36" spans="1:21" x14ac:dyDescent="0.3">
      <c r="A36" s="99"/>
      <c r="B36" s="3">
        <v>28</v>
      </c>
      <c r="C36" s="14">
        <v>315</v>
      </c>
      <c r="D36" s="34" t="s">
        <v>232</v>
      </c>
      <c r="E36" s="34" t="s">
        <v>233</v>
      </c>
      <c r="F36" s="34" t="s">
        <v>234</v>
      </c>
      <c r="G36" s="17" t="s">
        <v>229</v>
      </c>
      <c r="H36" s="17" t="s">
        <v>288</v>
      </c>
      <c r="I36" s="14" t="s">
        <v>21</v>
      </c>
      <c r="J36" s="8" t="s">
        <v>298</v>
      </c>
      <c r="K36" s="41">
        <f t="shared" ref="K36:K38" si="5">K35+0.03</f>
        <v>11.11</v>
      </c>
      <c r="L36" s="41"/>
      <c r="M36" s="41"/>
      <c r="N36" s="41"/>
      <c r="O36" s="41"/>
      <c r="P36" s="41"/>
      <c r="Q36" s="41"/>
      <c r="R36" s="41"/>
      <c r="S36" s="41"/>
      <c r="T36" s="41"/>
      <c r="U36" s="40"/>
    </row>
    <row r="37" spans="1:21" x14ac:dyDescent="0.3">
      <c r="A37" s="99"/>
      <c r="B37" s="3">
        <v>29</v>
      </c>
      <c r="C37" s="14">
        <v>338</v>
      </c>
      <c r="D37" s="7" t="s">
        <v>167</v>
      </c>
      <c r="E37" s="7" t="s">
        <v>168</v>
      </c>
      <c r="F37" s="7"/>
      <c r="G37" s="8" t="s">
        <v>182</v>
      </c>
      <c r="H37" s="8" t="s">
        <v>3</v>
      </c>
      <c r="I37" s="8" t="s">
        <v>21</v>
      </c>
      <c r="J37" s="14" t="s">
        <v>297</v>
      </c>
      <c r="K37" s="41">
        <f t="shared" si="5"/>
        <v>11.139999999999999</v>
      </c>
      <c r="L37" s="41"/>
      <c r="M37" s="41"/>
      <c r="N37" s="41"/>
      <c r="O37" s="41"/>
      <c r="P37" s="41"/>
      <c r="Q37" s="41"/>
      <c r="R37" s="41"/>
      <c r="S37" s="41"/>
      <c r="T37" s="41"/>
      <c r="U37" s="40"/>
    </row>
    <row r="38" spans="1:21" x14ac:dyDescent="0.3">
      <c r="A38" s="99"/>
      <c r="B38" s="3">
        <v>30</v>
      </c>
      <c r="C38" s="14">
        <v>316</v>
      </c>
      <c r="D38" s="23" t="s">
        <v>242</v>
      </c>
      <c r="E38" s="23" t="s">
        <v>243</v>
      </c>
      <c r="F38" s="23" t="s">
        <v>244</v>
      </c>
      <c r="G38" s="14" t="s">
        <v>238</v>
      </c>
      <c r="H38" s="14" t="s">
        <v>288</v>
      </c>
      <c r="I38" s="14" t="s">
        <v>21</v>
      </c>
      <c r="J38" s="8" t="s">
        <v>298</v>
      </c>
      <c r="K38" s="41">
        <f t="shared" si="5"/>
        <v>11.169999999999998</v>
      </c>
      <c r="L38" s="41"/>
      <c r="M38" s="41"/>
      <c r="N38" s="41"/>
      <c r="O38" s="41"/>
      <c r="P38" s="41"/>
      <c r="Q38" s="41"/>
      <c r="R38" s="41"/>
      <c r="S38" s="41"/>
      <c r="T38" s="41"/>
      <c r="U38" s="40"/>
    </row>
    <row r="39" spans="1:21" x14ac:dyDescent="0.3">
      <c r="A39" s="69"/>
      <c r="B39" s="81"/>
      <c r="C39" s="53"/>
      <c r="D39" s="54"/>
      <c r="E39" s="54"/>
      <c r="F39" s="54"/>
      <c r="G39" s="55"/>
      <c r="H39" s="53"/>
      <c r="I39" s="53"/>
      <c r="J39" s="5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7"/>
    </row>
    <row r="40" spans="1:21" x14ac:dyDescent="0.3">
      <c r="A40" s="99" t="s">
        <v>5</v>
      </c>
      <c r="B40" s="3">
        <v>31</v>
      </c>
      <c r="C40" s="14">
        <v>339</v>
      </c>
      <c r="D40" s="7" t="s">
        <v>195</v>
      </c>
      <c r="E40" s="7" t="s">
        <v>196</v>
      </c>
      <c r="F40" s="7"/>
      <c r="G40" s="8" t="s">
        <v>194</v>
      </c>
      <c r="H40" s="8" t="s">
        <v>3</v>
      </c>
      <c r="I40" s="8" t="s">
        <v>21</v>
      </c>
      <c r="J40" s="14" t="s">
        <v>297</v>
      </c>
      <c r="K40" s="41">
        <f>K38+0.03</f>
        <v>11.199999999999998</v>
      </c>
      <c r="L40" s="41">
        <v>9</v>
      </c>
      <c r="M40" s="41">
        <f>N40-0.15</f>
        <v>10.23</v>
      </c>
      <c r="N40" s="41">
        <f>O40-0.02</f>
        <v>10.38</v>
      </c>
      <c r="O40" s="41">
        <f>P40-0.15</f>
        <v>10.4</v>
      </c>
      <c r="P40" s="41">
        <v>10.55</v>
      </c>
      <c r="Q40" s="41"/>
      <c r="R40" s="41">
        <f>S40-0.15</f>
        <v>10.999999999999996</v>
      </c>
      <c r="S40" s="41">
        <f>U40-0.05</f>
        <v>11.149999999999997</v>
      </c>
      <c r="T40" s="41"/>
      <c r="U40" s="40">
        <f>K40</f>
        <v>11.199999999999998</v>
      </c>
    </row>
    <row r="41" spans="1:21" x14ac:dyDescent="0.3">
      <c r="A41" s="99"/>
      <c r="B41" s="3">
        <v>32</v>
      </c>
      <c r="C41" s="14">
        <v>317</v>
      </c>
      <c r="D41" s="32" t="s">
        <v>257</v>
      </c>
      <c r="E41" s="23" t="s">
        <v>258</v>
      </c>
      <c r="F41" s="32" t="s">
        <v>259</v>
      </c>
      <c r="G41" s="14" t="s">
        <v>254</v>
      </c>
      <c r="H41" s="14" t="s">
        <v>288</v>
      </c>
      <c r="I41" s="14" t="s">
        <v>21</v>
      </c>
      <c r="J41" s="8" t="s">
        <v>298</v>
      </c>
      <c r="K41" s="41">
        <f>K40+0.03</f>
        <v>11.229999999999997</v>
      </c>
      <c r="L41" s="41"/>
      <c r="M41" s="41"/>
      <c r="N41" s="41"/>
      <c r="O41" s="41"/>
      <c r="P41" s="41"/>
      <c r="Q41" s="41"/>
      <c r="R41" s="41"/>
      <c r="S41" s="41"/>
      <c r="T41" s="41"/>
      <c r="U41" s="40"/>
    </row>
    <row r="42" spans="1:21" x14ac:dyDescent="0.3">
      <c r="A42" s="99"/>
      <c r="B42" s="3">
        <v>33</v>
      </c>
      <c r="C42" s="14">
        <v>340</v>
      </c>
      <c r="D42" s="9" t="s">
        <v>208</v>
      </c>
      <c r="E42" s="9" t="s">
        <v>209</v>
      </c>
      <c r="F42" s="9"/>
      <c r="G42" s="10" t="s">
        <v>204</v>
      </c>
      <c r="H42" s="8" t="s">
        <v>3</v>
      </c>
      <c r="I42" s="8" t="s">
        <v>21</v>
      </c>
      <c r="J42" s="14" t="s">
        <v>297</v>
      </c>
      <c r="K42" s="41">
        <f t="shared" ref="K42:K44" si="6">K41+0.03</f>
        <v>11.259999999999996</v>
      </c>
      <c r="L42" s="41"/>
      <c r="M42" s="41"/>
      <c r="N42" s="41"/>
      <c r="O42" s="41"/>
      <c r="P42" s="41"/>
      <c r="Q42" s="41"/>
      <c r="R42" s="41"/>
      <c r="S42" s="41"/>
      <c r="T42" s="41"/>
      <c r="U42" s="40"/>
    </row>
    <row r="43" spans="1:21" x14ac:dyDescent="0.3">
      <c r="A43" s="99"/>
      <c r="B43" s="3">
        <v>34</v>
      </c>
      <c r="C43" s="14">
        <v>318</v>
      </c>
      <c r="D43" s="23" t="s">
        <v>137</v>
      </c>
      <c r="E43" s="23" t="s">
        <v>138</v>
      </c>
      <c r="F43" s="23" t="s">
        <v>139</v>
      </c>
      <c r="G43" s="14" t="s">
        <v>120</v>
      </c>
      <c r="H43" s="14" t="s">
        <v>288</v>
      </c>
      <c r="I43" s="14" t="s">
        <v>21</v>
      </c>
      <c r="J43" s="8" t="s">
        <v>298</v>
      </c>
      <c r="K43" s="41">
        <f t="shared" si="6"/>
        <v>11.289999999999996</v>
      </c>
      <c r="L43" s="41"/>
      <c r="M43" s="41"/>
      <c r="N43" s="41"/>
      <c r="O43" s="41"/>
      <c r="P43" s="41"/>
      <c r="Q43" s="41"/>
      <c r="R43" s="41"/>
      <c r="S43" s="41"/>
      <c r="T43" s="41"/>
      <c r="U43" s="40"/>
    </row>
    <row r="44" spans="1:21" x14ac:dyDescent="0.3">
      <c r="A44" s="99"/>
      <c r="B44" s="3">
        <v>35</v>
      </c>
      <c r="C44" s="14">
        <v>341</v>
      </c>
      <c r="D44" s="11" t="s">
        <v>230</v>
      </c>
      <c r="E44" s="11" t="s">
        <v>231</v>
      </c>
      <c r="F44" s="11"/>
      <c r="G44" s="12" t="s">
        <v>229</v>
      </c>
      <c r="H44" s="12" t="s">
        <v>3</v>
      </c>
      <c r="I44" s="8" t="s">
        <v>21</v>
      </c>
      <c r="J44" s="14" t="s">
        <v>297</v>
      </c>
      <c r="K44" s="41">
        <f t="shared" si="6"/>
        <v>11.319999999999995</v>
      </c>
      <c r="L44" s="41"/>
      <c r="M44" s="41"/>
      <c r="N44" s="41"/>
      <c r="O44" s="41"/>
      <c r="P44" s="41"/>
      <c r="Q44" s="41"/>
      <c r="R44" s="41"/>
      <c r="S44" s="41"/>
      <c r="T44" s="41"/>
      <c r="U44" s="40"/>
    </row>
    <row r="45" spans="1:21" x14ac:dyDescent="0.3">
      <c r="A45" s="69"/>
      <c r="B45" s="81"/>
      <c r="C45" s="53"/>
      <c r="D45" s="54"/>
      <c r="E45" s="54"/>
      <c r="F45" s="54"/>
      <c r="G45" s="55"/>
      <c r="H45" s="53"/>
      <c r="I45" s="53"/>
      <c r="J45" s="5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7"/>
    </row>
    <row r="46" spans="1:21" x14ac:dyDescent="0.3">
      <c r="A46" s="99" t="s">
        <v>318</v>
      </c>
      <c r="B46" s="3">
        <v>36</v>
      </c>
      <c r="C46" s="14">
        <v>319</v>
      </c>
      <c r="D46" s="32" t="s">
        <v>223</v>
      </c>
      <c r="E46" s="32" t="s">
        <v>224</v>
      </c>
      <c r="F46" s="32" t="s">
        <v>225</v>
      </c>
      <c r="G46" s="33" t="s">
        <v>204</v>
      </c>
      <c r="H46" s="14" t="s">
        <v>288</v>
      </c>
      <c r="I46" s="14" t="s">
        <v>21</v>
      </c>
      <c r="J46" s="8" t="s">
        <v>298</v>
      </c>
      <c r="K46" s="41">
        <f>K44+0.03</f>
        <v>11.349999999999994</v>
      </c>
      <c r="L46" s="41">
        <f>L40+0.05</f>
        <v>9.0500000000000007</v>
      </c>
      <c r="M46" s="41">
        <f>N46-0.15</f>
        <v>10.38</v>
      </c>
      <c r="N46" s="41">
        <f>O46-0.02</f>
        <v>10.530000000000001</v>
      </c>
      <c r="O46" s="41">
        <v>10.55</v>
      </c>
      <c r="P46" s="41">
        <f>R46-0.05</f>
        <v>11.099999999999993</v>
      </c>
      <c r="Q46" s="41"/>
      <c r="R46" s="41">
        <f>S46-0.15</f>
        <v>11.149999999999993</v>
      </c>
      <c r="S46" s="41">
        <f>U46-0.05</f>
        <v>11.299999999999994</v>
      </c>
      <c r="T46" s="41"/>
      <c r="U46" s="40">
        <f>K46</f>
        <v>11.349999999999994</v>
      </c>
    </row>
    <row r="47" spans="1:21" x14ac:dyDescent="0.3">
      <c r="A47" s="99"/>
      <c r="B47" s="3">
        <v>37</v>
      </c>
      <c r="C47" s="14">
        <v>342</v>
      </c>
      <c r="D47" s="9" t="s">
        <v>255</v>
      </c>
      <c r="E47" s="9" t="s">
        <v>256</v>
      </c>
      <c r="F47" s="9"/>
      <c r="G47" s="10" t="s">
        <v>254</v>
      </c>
      <c r="H47" s="8" t="s">
        <v>294</v>
      </c>
      <c r="I47" s="8" t="s">
        <v>21</v>
      </c>
      <c r="J47" s="14" t="s">
        <v>297</v>
      </c>
      <c r="K47" s="41">
        <f>K46+0.03</f>
        <v>11.379999999999994</v>
      </c>
      <c r="L47" s="41"/>
      <c r="M47" s="41"/>
      <c r="N47" s="41"/>
      <c r="O47" s="41"/>
      <c r="P47" s="41"/>
      <c r="Q47" s="41"/>
      <c r="R47" s="41"/>
      <c r="S47" s="41"/>
      <c r="T47" s="41"/>
      <c r="U47" s="40"/>
    </row>
    <row r="48" spans="1:21" x14ac:dyDescent="0.3">
      <c r="A48" s="99"/>
      <c r="B48" s="3">
        <v>38</v>
      </c>
      <c r="C48" s="14">
        <v>321</v>
      </c>
      <c r="D48" s="32" t="s">
        <v>260</v>
      </c>
      <c r="E48" s="32" t="s">
        <v>261</v>
      </c>
      <c r="F48" s="32" t="s">
        <v>262</v>
      </c>
      <c r="G48" s="14" t="s">
        <v>254</v>
      </c>
      <c r="H48" s="14" t="s">
        <v>288</v>
      </c>
      <c r="I48" s="14" t="s">
        <v>21</v>
      </c>
      <c r="J48" s="8" t="s">
        <v>298</v>
      </c>
      <c r="K48" s="41">
        <f t="shared" ref="K48:K50" si="7">K47+0.03</f>
        <v>11.409999999999993</v>
      </c>
      <c r="L48" s="41"/>
      <c r="M48" s="41"/>
      <c r="N48" s="41"/>
      <c r="O48" s="41"/>
      <c r="P48" s="41"/>
      <c r="Q48" s="41"/>
      <c r="R48" s="41"/>
      <c r="S48" s="41"/>
      <c r="T48" s="41"/>
      <c r="U48" s="40"/>
    </row>
    <row r="49" spans="1:22" x14ac:dyDescent="0.3">
      <c r="A49" s="99"/>
      <c r="B49" s="3">
        <v>39</v>
      </c>
      <c r="C49" s="14">
        <v>343</v>
      </c>
      <c r="D49" s="9" t="s">
        <v>14</v>
      </c>
      <c r="E49" s="9" t="s">
        <v>15</v>
      </c>
      <c r="F49" s="9"/>
      <c r="G49" s="10" t="s">
        <v>7</v>
      </c>
      <c r="H49" s="8" t="s">
        <v>3</v>
      </c>
      <c r="I49" s="8" t="s">
        <v>21</v>
      </c>
      <c r="J49" s="14" t="s">
        <v>297</v>
      </c>
      <c r="K49" s="41">
        <f t="shared" si="7"/>
        <v>11.439999999999992</v>
      </c>
      <c r="L49" s="41"/>
      <c r="M49" s="41"/>
      <c r="N49" s="41"/>
      <c r="O49" s="41"/>
      <c r="P49" s="41"/>
      <c r="Q49" s="41"/>
      <c r="R49" s="41"/>
      <c r="S49" s="41"/>
      <c r="T49" s="41"/>
      <c r="U49" s="40"/>
    </row>
    <row r="50" spans="1:22" x14ac:dyDescent="0.3">
      <c r="A50" s="99"/>
      <c r="B50" s="3">
        <v>40</v>
      </c>
      <c r="C50" s="14">
        <v>322</v>
      </c>
      <c r="D50" s="23" t="s">
        <v>30</v>
      </c>
      <c r="E50" s="23" t="s">
        <v>310</v>
      </c>
      <c r="F50" s="23" t="s">
        <v>31</v>
      </c>
      <c r="G50" s="14" t="s">
        <v>19</v>
      </c>
      <c r="H50" s="14" t="s">
        <v>288</v>
      </c>
      <c r="I50" s="14" t="s">
        <v>21</v>
      </c>
      <c r="J50" s="8" t="s">
        <v>298</v>
      </c>
      <c r="K50" s="41">
        <f t="shared" si="7"/>
        <v>11.469999999999992</v>
      </c>
      <c r="L50" s="41"/>
      <c r="M50" s="41"/>
      <c r="N50" s="41"/>
      <c r="O50" s="41"/>
      <c r="P50" s="41"/>
      <c r="Q50" s="41"/>
      <c r="R50" s="41"/>
      <c r="S50" s="41"/>
      <c r="T50" s="41"/>
      <c r="U50" s="40"/>
    </row>
    <row r="51" spans="1:22" x14ac:dyDescent="0.3">
      <c r="A51" s="69"/>
      <c r="B51" s="81"/>
      <c r="C51" s="53"/>
      <c r="D51" s="54"/>
      <c r="E51" s="54"/>
      <c r="F51" s="54"/>
      <c r="G51" s="55"/>
      <c r="H51" s="53"/>
      <c r="I51" s="53"/>
      <c r="J51" s="5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7"/>
    </row>
    <row r="52" spans="1:22" x14ac:dyDescent="0.3">
      <c r="A52" s="99" t="s">
        <v>319</v>
      </c>
      <c r="B52" s="3">
        <v>41</v>
      </c>
      <c r="C52" s="14">
        <v>344</v>
      </c>
      <c r="D52" s="7" t="s">
        <v>25</v>
      </c>
      <c r="E52" s="7" t="s">
        <v>26</v>
      </c>
      <c r="F52" s="7"/>
      <c r="G52" s="8" t="s">
        <v>19</v>
      </c>
      <c r="H52" s="8" t="s">
        <v>3</v>
      </c>
      <c r="I52" s="8" t="s">
        <v>21</v>
      </c>
      <c r="J52" s="14" t="s">
        <v>297</v>
      </c>
      <c r="K52" s="41">
        <f>K50+0.03</f>
        <v>11.499999999999991</v>
      </c>
      <c r="L52" s="41">
        <f>L46+0.05</f>
        <v>9.1000000000000014</v>
      </c>
      <c r="M52" s="41">
        <v>10.53</v>
      </c>
      <c r="N52" s="41">
        <f>O52-0.02</f>
        <v>11.079999999999989</v>
      </c>
      <c r="O52" s="41">
        <f>P52-0.15</f>
        <v>11.099999999999989</v>
      </c>
      <c r="P52" s="41">
        <f>R52-0.05</f>
        <v>11.249999999999989</v>
      </c>
      <c r="Q52" s="41"/>
      <c r="R52" s="41">
        <f>S52-0.15</f>
        <v>11.29999999999999</v>
      </c>
      <c r="S52" s="41">
        <f>U52-0.05</f>
        <v>11.44999999999999</v>
      </c>
      <c r="T52" s="41"/>
      <c r="U52" s="40">
        <f>K52</f>
        <v>11.499999999999991</v>
      </c>
    </row>
    <row r="53" spans="1:22" x14ac:dyDescent="0.3">
      <c r="A53" s="99"/>
      <c r="B53" s="3">
        <v>42</v>
      </c>
      <c r="C53" s="14">
        <v>323</v>
      </c>
      <c r="D53" s="23" t="s">
        <v>107</v>
      </c>
      <c r="E53" s="23" t="s">
        <v>108</v>
      </c>
      <c r="F53" s="23" t="s">
        <v>109</v>
      </c>
      <c r="G53" s="14" t="s">
        <v>94</v>
      </c>
      <c r="H53" s="14" t="s">
        <v>288</v>
      </c>
      <c r="I53" s="14" t="s">
        <v>21</v>
      </c>
      <c r="J53" s="8" t="s">
        <v>298</v>
      </c>
      <c r="K53" s="41">
        <f>K52+0.03</f>
        <v>11.52999999999999</v>
      </c>
      <c r="L53" s="41"/>
      <c r="M53" s="41"/>
      <c r="N53" s="41"/>
      <c r="O53" s="41"/>
      <c r="P53" s="41"/>
      <c r="Q53" s="41"/>
      <c r="R53" s="41"/>
      <c r="S53" s="41"/>
      <c r="T53" s="41"/>
      <c r="U53" s="40"/>
    </row>
    <row r="54" spans="1:22" x14ac:dyDescent="0.3">
      <c r="A54" s="99"/>
      <c r="B54" s="3">
        <v>43</v>
      </c>
      <c r="C54" s="14">
        <v>345</v>
      </c>
      <c r="D54" s="7" t="s">
        <v>81</v>
      </c>
      <c r="E54" s="7" t="s">
        <v>82</v>
      </c>
      <c r="F54" s="7"/>
      <c r="G54" s="8" t="s">
        <v>60</v>
      </c>
      <c r="H54" s="8" t="s">
        <v>3</v>
      </c>
      <c r="I54" s="8" t="s">
        <v>21</v>
      </c>
      <c r="J54" s="14" t="s">
        <v>297</v>
      </c>
      <c r="K54" s="41">
        <f t="shared" ref="K54:K55" si="8">K53+0.03</f>
        <v>11.55999999999999</v>
      </c>
      <c r="L54" s="41"/>
      <c r="M54" s="41"/>
      <c r="N54" s="41"/>
      <c r="O54" s="41"/>
      <c r="P54" s="41"/>
      <c r="Q54" s="41"/>
      <c r="R54" s="41"/>
      <c r="S54" s="41"/>
      <c r="T54" s="41"/>
      <c r="U54" s="40"/>
    </row>
    <row r="55" spans="1:22" x14ac:dyDescent="0.3">
      <c r="A55" s="99"/>
      <c r="B55" s="3">
        <v>44</v>
      </c>
      <c r="C55" s="14">
        <v>324</v>
      </c>
      <c r="D55" s="23" t="s">
        <v>27</v>
      </c>
      <c r="E55" s="23" t="s">
        <v>28</v>
      </c>
      <c r="F55" s="23" t="s">
        <v>29</v>
      </c>
      <c r="G55" s="14" t="s">
        <v>19</v>
      </c>
      <c r="H55" s="14" t="s">
        <v>288</v>
      </c>
      <c r="I55" s="14" t="s">
        <v>21</v>
      </c>
      <c r="J55" s="8" t="s">
        <v>298</v>
      </c>
      <c r="K55" s="41">
        <f t="shared" si="8"/>
        <v>11.589999999999989</v>
      </c>
      <c r="L55" s="41"/>
      <c r="M55" s="41"/>
      <c r="N55" s="41"/>
      <c r="O55" s="41"/>
      <c r="P55" s="41"/>
      <c r="Q55" s="41"/>
      <c r="R55" s="41"/>
      <c r="S55" s="41"/>
      <c r="T55" s="41"/>
      <c r="U55" s="40"/>
    </row>
    <row r="56" spans="1:22" x14ac:dyDescent="0.3">
      <c r="A56" s="99"/>
      <c r="B56" s="3">
        <v>45</v>
      </c>
      <c r="C56" s="14">
        <v>346</v>
      </c>
      <c r="D56" s="7" t="s">
        <v>97</v>
      </c>
      <c r="E56" s="7" t="s">
        <v>98</v>
      </c>
      <c r="F56" s="7"/>
      <c r="G56" s="8" t="s">
        <v>94</v>
      </c>
      <c r="H56" s="8" t="s">
        <v>3</v>
      </c>
      <c r="I56" s="8" t="s">
        <v>21</v>
      </c>
      <c r="J56" s="14" t="s">
        <v>297</v>
      </c>
      <c r="K56" s="41">
        <v>12.02</v>
      </c>
      <c r="L56" s="41"/>
      <c r="M56" s="41"/>
      <c r="N56" s="41"/>
      <c r="O56" s="41"/>
      <c r="P56" s="41"/>
      <c r="Q56" s="41"/>
      <c r="R56" s="41"/>
      <c r="S56" s="41"/>
      <c r="T56" s="41"/>
      <c r="U56" s="40"/>
    </row>
    <row r="57" spans="1:22" x14ac:dyDescent="0.3">
      <c r="A57" s="69"/>
      <c r="B57" s="81"/>
      <c r="C57" s="53"/>
      <c r="D57" s="54"/>
      <c r="E57" s="54"/>
      <c r="F57" s="54"/>
      <c r="G57" s="55"/>
      <c r="H57" s="53"/>
      <c r="I57" s="53"/>
      <c r="J57" s="53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7"/>
    </row>
    <row r="58" spans="1:22" x14ac:dyDescent="0.3">
      <c r="A58" s="99" t="s">
        <v>320</v>
      </c>
      <c r="B58" s="3">
        <v>46</v>
      </c>
      <c r="C58" s="14">
        <v>306</v>
      </c>
      <c r="D58" s="23" t="s">
        <v>239</v>
      </c>
      <c r="E58" s="23" t="s">
        <v>240</v>
      </c>
      <c r="F58" s="23" t="s">
        <v>241</v>
      </c>
      <c r="G58" s="14" t="s">
        <v>238</v>
      </c>
      <c r="H58" s="14" t="s">
        <v>288</v>
      </c>
      <c r="I58" s="14" t="s">
        <v>21</v>
      </c>
      <c r="J58" s="8" t="s">
        <v>298</v>
      </c>
      <c r="K58" s="41">
        <f>K56+0.03</f>
        <v>12.049999999999999</v>
      </c>
      <c r="L58" s="41">
        <f>L52+0.05</f>
        <v>9.1500000000000021</v>
      </c>
      <c r="M58" s="41">
        <f>N58-0.15</f>
        <v>11.079999999999998</v>
      </c>
      <c r="N58" s="41">
        <f>O58-0.02</f>
        <v>11.229999999999999</v>
      </c>
      <c r="O58" s="41">
        <f>P58-0.15</f>
        <v>11.249999999999998</v>
      </c>
      <c r="P58" s="41">
        <f>R58-0.05</f>
        <v>11.399999999999999</v>
      </c>
      <c r="Q58" s="41"/>
      <c r="R58" s="41">
        <v>11.45</v>
      </c>
      <c r="S58" s="41">
        <f>U58-0.05</f>
        <v>11.999999999999998</v>
      </c>
      <c r="T58" s="41"/>
      <c r="U58" s="40">
        <f>K58</f>
        <v>12.049999999999999</v>
      </c>
    </row>
    <row r="59" spans="1:22" x14ac:dyDescent="0.3">
      <c r="A59" s="99"/>
      <c r="B59" s="3">
        <v>47</v>
      </c>
      <c r="C59" s="14">
        <v>347</v>
      </c>
      <c r="D59" s="7" t="s">
        <v>165</v>
      </c>
      <c r="E59" s="7" t="s">
        <v>166</v>
      </c>
      <c r="F59" s="7"/>
      <c r="G59" s="8" t="s">
        <v>182</v>
      </c>
      <c r="H59" s="8" t="s">
        <v>3</v>
      </c>
      <c r="I59" s="8" t="s">
        <v>21</v>
      </c>
      <c r="J59" s="14" t="s">
        <v>297</v>
      </c>
      <c r="K59" s="41">
        <f t="shared" ref="K59:K61" si="9">K58+0.03</f>
        <v>12.079999999999998</v>
      </c>
      <c r="L59" s="41"/>
      <c r="M59" s="41"/>
      <c r="N59" s="41"/>
      <c r="O59" s="41"/>
      <c r="P59" s="41"/>
      <c r="Q59" s="41"/>
      <c r="R59" s="41"/>
      <c r="S59" s="41"/>
      <c r="T59" s="41"/>
      <c r="U59" s="40"/>
    </row>
    <row r="60" spans="1:22" x14ac:dyDescent="0.3">
      <c r="A60" s="99"/>
      <c r="B60" s="3">
        <v>48</v>
      </c>
      <c r="C60" s="14">
        <v>326</v>
      </c>
      <c r="D60" s="32" t="s">
        <v>226</v>
      </c>
      <c r="E60" s="32" t="s">
        <v>227</v>
      </c>
      <c r="F60" s="32" t="s">
        <v>228</v>
      </c>
      <c r="G60" s="33" t="s">
        <v>204</v>
      </c>
      <c r="H60" s="14" t="s">
        <v>288</v>
      </c>
      <c r="I60" s="14" t="s">
        <v>21</v>
      </c>
      <c r="J60" s="8" t="s">
        <v>298</v>
      </c>
      <c r="K60" s="41">
        <f t="shared" si="9"/>
        <v>12.109999999999998</v>
      </c>
      <c r="L60" s="41"/>
      <c r="M60" s="41"/>
      <c r="N60" s="41"/>
      <c r="O60" s="41"/>
      <c r="P60" s="41"/>
      <c r="Q60" s="41"/>
      <c r="R60" s="41"/>
      <c r="S60" s="41"/>
      <c r="T60" s="41"/>
      <c r="U60" s="40"/>
    </row>
    <row r="61" spans="1:22" x14ac:dyDescent="0.3">
      <c r="A61" s="99"/>
      <c r="B61" s="3">
        <v>49</v>
      </c>
      <c r="C61" s="14">
        <v>348</v>
      </c>
      <c r="D61" s="7" t="s">
        <v>197</v>
      </c>
      <c r="E61" s="7" t="s">
        <v>198</v>
      </c>
      <c r="F61" s="7"/>
      <c r="G61" s="8" t="s">
        <v>194</v>
      </c>
      <c r="H61" s="8" t="s">
        <v>3</v>
      </c>
      <c r="I61" s="8" t="s">
        <v>21</v>
      </c>
      <c r="J61" s="14" t="s">
        <v>297</v>
      </c>
      <c r="K61" s="41">
        <f t="shared" si="9"/>
        <v>12.139999999999997</v>
      </c>
      <c r="L61" s="41"/>
      <c r="M61" s="41"/>
      <c r="N61" s="41"/>
      <c r="O61" s="41"/>
      <c r="P61" s="41"/>
      <c r="Q61" s="41"/>
      <c r="R61" s="41"/>
      <c r="S61" s="41"/>
      <c r="T61" s="41"/>
      <c r="U61" s="40"/>
    </row>
    <row r="62" spans="1:22" x14ac:dyDescent="0.3">
      <c r="A62" s="76"/>
      <c r="B62" s="47"/>
      <c r="C62" s="77"/>
      <c r="D62" s="77"/>
      <c r="E62" s="77"/>
      <c r="F62" s="77"/>
      <c r="G62" s="24"/>
      <c r="H62" s="24"/>
      <c r="I62" s="77"/>
      <c r="J62" s="77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3"/>
      <c r="V62" s="65"/>
    </row>
    <row r="63" spans="1:22" x14ac:dyDescent="0.3">
      <c r="A63" s="76"/>
      <c r="B63" s="47"/>
      <c r="C63" s="105" t="s">
        <v>305</v>
      </c>
      <c r="D63" s="105"/>
      <c r="E63" s="105"/>
      <c r="F63" s="105"/>
      <c r="G63" s="105"/>
      <c r="H63" s="105"/>
      <c r="I63" s="105"/>
      <c r="J63" s="105"/>
      <c r="K63" s="78"/>
      <c r="L63" s="79"/>
      <c r="M63" s="80"/>
      <c r="N63" s="65"/>
      <c r="O63" s="65"/>
      <c r="P63" s="65"/>
      <c r="Q63" s="65"/>
      <c r="R63" s="65"/>
      <c r="S63" s="65"/>
      <c r="T63" s="65"/>
      <c r="U63" s="65"/>
      <c r="V63" s="65"/>
    </row>
    <row r="64" spans="1:22" ht="43.2" x14ac:dyDescent="0.3">
      <c r="A64" s="72"/>
      <c r="B64" s="72"/>
      <c r="C64" s="72"/>
      <c r="D64" s="73"/>
      <c r="E64" s="73"/>
      <c r="F64" s="73"/>
      <c r="G64" s="72"/>
      <c r="H64" s="72"/>
      <c r="I64" s="74" t="s">
        <v>0</v>
      </c>
      <c r="J64" s="75"/>
      <c r="K64" s="104" t="s">
        <v>313</v>
      </c>
      <c r="L64" s="89" t="s">
        <v>321</v>
      </c>
      <c r="M64" s="95" t="s">
        <v>333</v>
      </c>
      <c r="N64" s="95"/>
      <c r="O64" s="95" t="s">
        <v>334</v>
      </c>
      <c r="P64" s="95"/>
      <c r="Q64" s="46" t="s">
        <v>340</v>
      </c>
      <c r="R64" s="95" t="s">
        <v>335</v>
      </c>
      <c r="S64" s="95"/>
      <c r="T64" s="46" t="s">
        <v>338</v>
      </c>
      <c r="U64" s="46" t="s">
        <v>339</v>
      </c>
    </row>
    <row r="65" spans="1:21" ht="28.8" x14ac:dyDescent="0.3">
      <c r="A65" s="16" t="s">
        <v>290</v>
      </c>
      <c r="B65" s="16" t="s">
        <v>291</v>
      </c>
      <c r="C65" s="93" t="s">
        <v>337</v>
      </c>
      <c r="D65" s="16" t="s">
        <v>1</v>
      </c>
      <c r="E65" s="16" t="s">
        <v>1</v>
      </c>
      <c r="F65" s="16" t="s">
        <v>1</v>
      </c>
      <c r="G65" s="16" t="s">
        <v>2</v>
      </c>
      <c r="H65" s="16" t="s">
        <v>292</v>
      </c>
      <c r="I65" s="16" t="s">
        <v>293</v>
      </c>
      <c r="J65" s="16" t="s">
        <v>296</v>
      </c>
      <c r="K65" s="106"/>
      <c r="L65" s="90"/>
      <c r="M65" s="39" t="s">
        <v>311</v>
      </c>
      <c r="N65" s="39" t="s">
        <v>312</v>
      </c>
      <c r="O65" s="39" t="s">
        <v>311</v>
      </c>
      <c r="P65" s="39" t="s">
        <v>312</v>
      </c>
      <c r="Q65" s="39"/>
      <c r="R65" s="39" t="s">
        <v>311</v>
      </c>
      <c r="S65" s="39" t="s">
        <v>312</v>
      </c>
      <c r="T65" s="39"/>
      <c r="U65" s="39"/>
    </row>
    <row r="66" spans="1:21" x14ac:dyDescent="0.3">
      <c r="A66" s="99" t="s">
        <v>322</v>
      </c>
      <c r="B66" s="3">
        <v>1</v>
      </c>
      <c r="C66" s="8">
        <v>419</v>
      </c>
      <c r="D66" s="7" t="s">
        <v>32</v>
      </c>
      <c r="E66" s="7" t="s">
        <v>34</v>
      </c>
      <c r="F66" s="7"/>
      <c r="G66" s="8" t="s">
        <v>19</v>
      </c>
      <c r="H66" s="8" t="s">
        <v>3</v>
      </c>
      <c r="I66" s="8" t="s">
        <v>33</v>
      </c>
      <c r="J66" s="8" t="s">
        <v>297</v>
      </c>
      <c r="K66" s="61">
        <v>13.35</v>
      </c>
      <c r="L66" s="61">
        <v>13</v>
      </c>
      <c r="M66" s="41">
        <f>N66-0.15</f>
        <v>12.23</v>
      </c>
      <c r="N66" s="41">
        <f>O66-0.02</f>
        <v>12.38</v>
      </c>
      <c r="O66" s="41">
        <f>P66-0.15</f>
        <v>12.4</v>
      </c>
      <c r="P66" s="41">
        <v>12.55</v>
      </c>
      <c r="Q66" s="41"/>
      <c r="R66" s="41">
        <f>S66-0.15</f>
        <v>13.149999999999999</v>
      </c>
      <c r="S66" s="41">
        <f>U66-0.05</f>
        <v>13.299999999999999</v>
      </c>
      <c r="T66" s="41"/>
      <c r="U66" s="40">
        <f>K66</f>
        <v>13.35</v>
      </c>
    </row>
    <row r="67" spans="1:21" x14ac:dyDescent="0.3">
      <c r="A67" s="99"/>
      <c r="B67" s="3">
        <v>2</v>
      </c>
      <c r="C67" s="8">
        <v>403</v>
      </c>
      <c r="D67" s="7" t="s">
        <v>157</v>
      </c>
      <c r="E67" s="7" t="s">
        <v>158</v>
      </c>
      <c r="F67" s="7" t="s">
        <v>159</v>
      </c>
      <c r="G67" s="8" t="s">
        <v>142</v>
      </c>
      <c r="H67" s="8" t="s">
        <v>288</v>
      </c>
      <c r="I67" s="8" t="s">
        <v>33</v>
      </c>
      <c r="J67" s="8" t="s">
        <v>298</v>
      </c>
      <c r="K67" s="61">
        <f>K66+0.03</f>
        <v>13.379999999999999</v>
      </c>
      <c r="L67" s="61"/>
      <c r="M67" s="23"/>
      <c r="N67" s="1"/>
      <c r="O67" s="1"/>
      <c r="P67" s="1"/>
      <c r="Q67" s="1"/>
      <c r="R67" s="1"/>
      <c r="S67" s="1"/>
      <c r="T67" s="1"/>
      <c r="U67" s="1"/>
    </row>
    <row r="68" spans="1:21" x14ac:dyDescent="0.3">
      <c r="A68" s="99"/>
      <c r="B68" s="3">
        <v>3</v>
      </c>
      <c r="C68" s="8">
        <v>420</v>
      </c>
      <c r="D68" s="7" t="s">
        <v>85</v>
      </c>
      <c r="E68" s="7" t="s">
        <v>86</v>
      </c>
      <c r="F68" s="7"/>
      <c r="G68" s="8" t="s">
        <v>60</v>
      </c>
      <c r="H68" s="8" t="s">
        <v>3</v>
      </c>
      <c r="I68" s="8" t="s">
        <v>33</v>
      </c>
      <c r="J68" s="8" t="s">
        <v>297</v>
      </c>
      <c r="K68" s="61">
        <f t="shared" ref="K68:K103" si="10">K67+0.03</f>
        <v>13.409999999999998</v>
      </c>
      <c r="L68" s="61"/>
      <c r="M68" s="23"/>
      <c r="N68" s="1"/>
      <c r="O68" s="1"/>
      <c r="P68" s="1"/>
      <c r="Q68" s="1"/>
      <c r="R68" s="1"/>
      <c r="S68" s="1"/>
      <c r="T68" s="1"/>
      <c r="U68" s="1"/>
    </row>
    <row r="69" spans="1:21" x14ac:dyDescent="0.3">
      <c r="A69" s="99"/>
      <c r="B69" s="3">
        <v>4</v>
      </c>
      <c r="C69" s="8">
        <v>404</v>
      </c>
      <c r="D69" s="7" t="s">
        <v>113</v>
      </c>
      <c r="E69" s="7" t="s">
        <v>114</v>
      </c>
      <c r="F69" s="7" t="s">
        <v>115</v>
      </c>
      <c r="G69" s="8" t="s">
        <v>94</v>
      </c>
      <c r="H69" s="8" t="s">
        <v>288</v>
      </c>
      <c r="I69" s="8" t="s">
        <v>33</v>
      </c>
      <c r="J69" s="8" t="s">
        <v>298</v>
      </c>
      <c r="K69" s="61">
        <f t="shared" si="10"/>
        <v>13.439999999999998</v>
      </c>
      <c r="L69" s="61"/>
      <c r="M69" s="23"/>
      <c r="N69" s="1"/>
      <c r="O69" s="1"/>
      <c r="P69" s="1"/>
      <c r="Q69" s="1"/>
      <c r="R69" s="1"/>
      <c r="S69" s="1"/>
      <c r="T69" s="1"/>
      <c r="U69" s="1"/>
    </row>
    <row r="70" spans="1:21" x14ac:dyDescent="0.3">
      <c r="A70" s="99"/>
      <c r="B70" s="3">
        <v>5</v>
      </c>
      <c r="C70" s="8">
        <v>421</v>
      </c>
      <c r="D70" s="7" t="s">
        <v>248</v>
      </c>
      <c r="E70" s="7" t="s">
        <v>249</v>
      </c>
      <c r="F70" s="7"/>
      <c r="G70" s="8" t="s">
        <v>238</v>
      </c>
      <c r="H70" s="8" t="s">
        <v>3</v>
      </c>
      <c r="I70" s="8" t="s">
        <v>33</v>
      </c>
      <c r="J70" s="8" t="s">
        <v>297</v>
      </c>
      <c r="K70" s="61">
        <f t="shared" si="10"/>
        <v>13.469999999999997</v>
      </c>
      <c r="L70" s="61"/>
      <c r="M70" s="23"/>
      <c r="N70" s="1"/>
      <c r="O70" s="1"/>
      <c r="P70" s="1"/>
      <c r="Q70" s="1"/>
      <c r="R70" s="1"/>
      <c r="S70" s="1"/>
      <c r="T70" s="1"/>
      <c r="U70" s="1"/>
    </row>
    <row r="71" spans="1:21" x14ac:dyDescent="0.3">
      <c r="A71" s="69"/>
      <c r="B71" s="81"/>
      <c r="C71" s="53"/>
      <c r="D71" s="54"/>
      <c r="E71" s="54"/>
      <c r="F71" s="54"/>
      <c r="G71" s="55"/>
      <c r="H71" s="53"/>
      <c r="I71" s="53"/>
      <c r="J71" s="53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7"/>
    </row>
    <row r="72" spans="1:21" x14ac:dyDescent="0.3">
      <c r="A72" s="99" t="s">
        <v>323</v>
      </c>
      <c r="B72" s="3">
        <v>6</v>
      </c>
      <c r="C72" s="8">
        <v>405</v>
      </c>
      <c r="D72" s="9" t="s">
        <v>16</v>
      </c>
      <c r="E72" s="9" t="s">
        <v>17</v>
      </c>
      <c r="F72" s="9" t="s">
        <v>18</v>
      </c>
      <c r="G72" s="10" t="s">
        <v>7</v>
      </c>
      <c r="H72" s="8" t="s">
        <v>288</v>
      </c>
      <c r="I72" s="8" t="s">
        <v>33</v>
      </c>
      <c r="J72" s="8" t="s">
        <v>298</v>
      </c>
      <c r="K72" s="61">
        <f>K70+0.03</f>
        <v>13.499999999999996</v>
      </c>
      <c r="L72" s="61">
        <v>13.05</v>
      </c>
      <c r="M72" s="41">
        <v>12.45</v>
      </c>
      <c r="N72" s="41">
        <f>O72-0.1</f>
        <v>12.999999999999995</v>
      </c>
      <c r="O72" s="41">
        <f>P72-0.15</f>
        <v>13.099999999999994</v>
      </c>
      <c r="P72" s="41">
        <f>R72-0.05</f>
        <v>13.249999999999995</v>
      </c>
      <c r="Q72" s="41"/>
      <c r="R72" s="41">
        <f>S72-0.15</f>
        <v>13.299999999999995</v>
      </c>
      <c r="S72" s="41">
        <f>U72-0.05</f>
        <v>13.449999999999996</v>
      </c>
      <c r="T72" s="41"/>
      <c r="U72" s="40">
        <f>K72</f>
        <v>13.499999999999996</v>
      </c>
    </row>
    <row r="73" spans="1:21" x14ac:dyDescent="0.3">
      <c r="A73" s="99"/>
      <c r="B73" s="3">
        <v>7</v>
      </c>
      <c r="C73" s="8">
        <v>422</v>
      </c>
      <c r="D73" s="7" t="s">
        <v>150</v>
      </c>
      <c r="E73" s="7" t="s">
        <v>151</v>
      </c>
      <c r="F73" s="7"/>
      <c r="G73" s="8" t="s">
        <v>142</v>
      </c>
      <c r="H73" s="8" t="s">
        <v>3</v>
      </c>
      <c r="I73" s="8" t="s">
        <v>33</v>
      </c>
      <c r="J73" s="8" t="s">
        <v>297</v>
      </c>
      <c r="K73" s="61">
        <f t="shared" si="10"/>
        <v>13.529999999999996</v>
      </c>
      <c r="L73" s="61"/>
      <c r="M73" s="23"/>
      <c r="N73" s="1"/>
      <c r="O73" s="1"/>
      <c r="P73" s="1"/>
      <c r="Q73" s="1"/>
      <c r="R73" s="1"/>
      <c r="S73" s="1"/>
      <c r="T73" s="1"/>
      <c r="U73" s="1"/>
    </row>
    <row r="74" spans="1:21" x14ac:dyDescent="0.3">
      <c r="A74" s="99"/>
      <c r="B74" s="3">
        <v>8</v>
      </c>
      <c r="C74" s="8">
        <v>406</v>
      </c>
      <c r="D74" s="9" t="s">
        <v>270</v>
      </c>
      <c r="E74" s="9" t="s">
        <v>271</v>
      </c>
      <c r="F74" s="9" t="s">
        <v>272</v>
      </c>
      <c r="G74" s="8" t="s">
        <v>254</v>
      </c>
      <c r="H74" s="8" t="s">
        <v>288</v>
      </c>
      <c r="I74" s="8" t="s">
        <v>33</v>
      </c>
      <c r="J74" s="8" t="s">
        <v>298</v>
      </c>
      <c r="K74" s="61">
        <f t="shared" si="10"/>
        <v>13.559999999999995</v>
      </c>
      <c r="L74" s="61"/>
      <c r="M74" s="23"/>
      <c r="N74" s="1"/>
      <c r="O74" s="1"/>
      <c r="P74" s="1"/>
      <c r="Q74" s="1"/>
      <c r="R74" s="1"/>
      <c r="S74" s="1"/>
      <c r="T74" s="1"/>
      <c r="U74" s="1"/>
    </row>
    <row r="75" spans="1:21" x14ac:dyDescent="0.3">
      <c r="A75" s="99"/>
      <c r="B75" s="3">
        <v>9</v>
      </c>
      <c r="C75" s="8">
        <v>423</v>
      </c>
      <c r="D75" s="7" t="s">
        <v>175</v>
      </c>
      <c r="E75" s="7" t="s">
        <v>176</v>
      </c>
      <c r="F75" s="7"/>
      <c r="G75" s="8" t="s">
        <v>182</v>
      </c>
      <c r="H75" s="8" t="s">
        <v>3</v>
      </c>
      <c r="I75" s="8" t="s">
        <v>33</v>
      </c>
      <c r="J75" s="8" t="s">
        <v>297</v>
      </c>
      <c r="K75" s="61">
        <f t="shared" si="10"/>
        <v>13.589999999999995</v>
      </c>
      <c r="L75" s="61"/>
      <c r="M75" s="23"/>
      <c r="N75" s="1"/>
      <c r="O75" s="1"/>
      <c r="P75" s="1"/>
      <c r="Q75" s="1"/>
      <c r="R75" s="1"/>
      <c r="S75" s="1"/>
      <c r="T75" s="1"/>
      <c r="U75" s="1"/>
    </row>
    <row r="76" spans="1:21" x14ac:dyDescent="0.3">
      <c r="A76" s="99"/>
      <c r="B76" s="3">
        <v>10</v>
      </c>
      <c r="C76" s="8">
        <v>407</v>
      </c>
      <c r="D76" s="7" t="s">
        <v>39</v>
      </c>
      <c r="E76" s="7" t="s">
        <v>40</v>
      </c>
      <c r="F76" s="7" t="s">
        <v>41</v>
      </c>
      <c r="G76" s="8" t="s">
        <v>19</v>
      </c>
      <c r="H76" s="8" t="s">
        <v>288</v>
      </c>
      <c r="I76" s="8" t="s">
        <v>33</v>
      </c>
      <c r="J76" s="8" t="s">
        <v>298</v>
      </c>
      <c r="K76" s="61">
        <v>14.02</v>
      </c>
      <c r="L76" s="61"/>
      <c r="M76" s="23"/>
      <c r="N76" s="1"/>
      <c r="O76" s="1"/>
      <c r="P76" s="1"/>
      <c r="Q76" s="1"/>
      <c r="R76" s="1"/>
      <c r="S76" s="1"/>
      <c r="T76" s="1"/>
      <c r="U76" s="1"/>
    </row>
    <row r="77" spans="1:21" x14ac:dyDescent="0.3">
      <c r="A77" s="69"/>
      <c r="B77" s="81"/>
      <c r="C77" s="53"/>
      <c r="D77" s="54"/>
      <c r="E77" s="54"/>
      <c r="F77" s="54"/>
      <c r="G77" s="55"/>
      <c r="H77" s="53"/>
      <c r="I77" s="53"/>
      <c r="J77" s="53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7"/>
    </row>
    <row r="78" spans="1:21" x14ac:dyDescent="0.3">
      <c r="A78" s="99" t="s">
        <v>324</v>
      </c>
      <c r="B78" s="3">
        <v>11</v>
      </c>
      <c r="C78" s="8">
        <v>424</v>
      </c>
      <c r="D78" s="9" t="s">
        <v>263</v>
      </c>
      <c r="E78" s="9" t="s">
        <v>264</v>
      </c>
      <c r="F78" s="9"/>
      <c r="G78" s="8" t="s">
        <v>254</v>
      </c>
      <c r="H78" s="8" t="s">
        <v>3</v>
      </c>
      <c r="I78" s="8" t="s">
        <v>33</v>
      </c>
      <c r="J78" s="14" t="s">
        <v>297</v>
      </c>
      <c r="K78" s="61">
        <f>K76+0.03</f>
        <v>14.049999999999999</v>
      </c>
      <c r="L78" s="61">
        <v>13.1</v>
      </c>
      <c r="M78" s="41">
        <v>12.53</v>
      </c>
      <c r="N78" s="41">
        <f>O78-0.12</f>
        <v>13.08</v>
      </c>
      <c r="O78" s="41">
        <f>P78-0.15</f>
        <v>13.2</v>
      </c>
      <c r="P78" s="41">
        <f>R78-0.05</f>
        <v>13.35</v>
      </c>
      <c r="Q78" s="41"/>
      <c r="R78" s="41">
        <f>S78-0.15</f>
        <v>13.4</v>
      </c>
      <c r="S78" s="41">
        <v>13.55</v>
      </c>
      <c r="T78" s="41"/>
      <c r="U78" s="40">
        <f>K78</f>
        <v>14.049999999999999</v>
      </c>
    </row>
    <row r="79" spans="1:21" x14ac:dyDescent="0.3">
      <c r="A79" s="99"/>
      <c r="B79" s="3">
        <v>12</v>
      </c>
      <c r="C79" s="8">
        <v>408</v>
      </c>
      <c r="D79" s="7" t="s">
        <v>179</v>
      </c>
      <c r="E79" s="7" t="s">
        <v>180</v>
      </c>
      <c r="F79" s="7" t="s">
        <v>181</v>
      </c>
      <c r="G79" s="8" t="s">
        <v>182</v>
      </c>
      <c r="H79" s="8" t="s">
        <v>288</v>
      </c>
      <c r="I79" s="8" t="s">
        <v>33</v>
      </c>
      <c r="J79" s="8" t="s">
        <v>298</v>
      </c>
      <c r="K79" s="61">
        <f t="shared" si="10"/>
        <v>14.079999999999998</v>
      </c>
      <c r="L79" s="61"/>
      <c r="M79" s="23"/>
      <c r="N79" s="1"/>
      <c r="O79" s="1"/>
      <c r="P79" s="1"/>
      <c r="Q79" s="1"/>
      <c r="R79" s="1"/>
      <c r="S79" s="1"/>
      <c r="T79" s="1"/>
      <c r="U79" s="1"/>
    </row>
    <row r="80" spans="1:21" x14ac:dyDescent="0.3">
      <c r="A80" s="99"/>
      <c r="B80" s="3">
        <v>13</v>
      </c>
      <c r="C80" s="8">
        <v>425</v>
      </c>
      <c r="D80" s="7" t="s">
        <v>35</v>
      </c>
      <c r="E80" s="7" t="s">
        <v>36</v>
      </c>
      <c r="F80" s="7"/>
      <c r="G80" s="8" t="s">
        <v>19</v>
      </c>
      <c r="H80" s="8" t="s">
        <v>3</v>
      </c>
      <c r="I80" s="8" t="s">
        <v>33</v>
      </c>
      <c r="J80" s="8" t="s">
        <v>297</v>
      </c>
      <c r="K80" s="61">
        <f t="shared" si="10"/>
        <v>14.109999999999998</v>
      </c>
      <c r="L80" s="61"/>
      <c r="M80" s="23"/>
      <c r="N80" s="1"/>
      <c r="O80" s="1"/>
      <c r="P80" s="1"/>
      <c r="Q80" s="1"/>
      <c r="R80" s="1"/>
      <c r="S80" s="1"/>
      <c r="T80" s="1"/>
      <c r="U80" s="1"/>
    </row>
    <row r="81" spans="1:21" x14ac:dyDescent="0.3">
      <c r="A81" s="99"/>
      <c r="B81" s="3">
        <v>14</v>
      </c>
      <c r="C81" s="8">
        <v>409</v>
      </c>
      <c r="D81" s="7" t="s">
        <v>89</v>
      </c>
      <c r="E81" s="7" t="s">
        <v>90</v>
      </c>
      <c r="F81" s="7" t="s">
        <v>91</v>
      </c>
      <c r="G81" s="8" t="s">
        <v>60</v>
      </c>
      <c r="H81" s="8" t="s">
        <v>288</v>
      </c>
      <c r="I81" s="8" t="s">
        <v>33</v>
      </c>
      <c r="J81" s="8" t="s">
        <v>298</v>
      </c>
      <c r="K81" s="61">
        <f t="shared" si="10"/>
        <v>14.139999999999997</v>
      </c>
      <c r="L81" s="61"/>
      <c r="M81" s="23"/>
      <c r="N81" s="1"/>
      <c r="O81" s="1"/>
      <c r="P81" s="1"/>
      <c r="Q81" s="1"/>
      <c r="R81" s="1"/>
      <c r="S81" s="1"/>
      <c r="T81" s="1"/>
      <c r="U81" s="1"/>
    </row>
    <row r="82" spans="1:21" x14ac:dyDescent="0.3">
      <c r="A82" s="99"/>
      <c r="B82" s="3">
        <v>15</v>
      </c>
      <c r="C82" s="8">
        <v>426</v>
      </c>
      <c r="D82" s="7" t="s">
        <v>92</v>
      </c>
      <c r="E82" s="7" t="s">
        <v>286</v>
      </c>
      <c r="F82" s="7"/>
      <c r="G82" s="8" t="s">
        <v>60</v>
      </c>
      <c r="H82" s="8" t="s">
        <v>3</v>
      </c>
      <c r="I82" s="8" t="s">
        <v>33</v>
      </c>
      <c r="J82" s="8" t="s">
        <v>297</v>
      </c>
      <c r="K82" s="61">
        <f t="shared" si="10"/>
        <v>14.169999999999996</v>
      </c>
      <c r="L82" s="61"/>
      <c r="M82" s="23"/>
      <c r="N82" s="1"/>
      <c r="O82" s="1"/>
      <c r="P82" s="1"/>
      <c r="Q82" s="1"/>
      <c r="R82" s="1"/>
      <c r="S82" s="1"/>
      <c r="T82" s="1"/>
      <c r="U82" s="1"/>
    </row>
    <row r="83" spans="1:21" x14ac:dyDescent="0.3">
      <c r="A83" s="69"/>
      <c r="B83" s="81"/>
      <c r="C83" s="53"/>
      <c r="D83" s="54"/>
      <c r="E83" s="54"/>
      <c r="F83" s="54"/>
      <c r="G83" s="55"/>
      <c r="H83" s="53"/>
      <c r="I83" s="53"/>
      <c r="J83" s="53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7"/>
    </row>
    <row r="84" spans="1:21" x14ac:dyDescent="0.3">
      <c r="A84" s="99" t="s">
        <v>325</v>
      </c>
      <c r="B84" s="3">
        <v>16</v>
      </c>
      <c r="C84" s="8">
        <v>410</v>
      </c>
      <c r="D84" s="7" t="s">
        <v>134</v>
      </c>
      <c r="E84" s="7" t="s">
        <v>135</v>
      </c>
      <c r="F84" s="7" t="s">
        <v>136</v>
      </c>
      <c r="G84" s="8" t="s">
        <v>120</v>
      </c>
      <c r="H84" s="8" t="s">
        <v>288</v>
      </c>
      <c r="I84" s="8" t="s">
        <v>33</v>
      </c>
      <c r="J84" s="8" t="s">
        <v>298</v>
      </c>
      <c r="K84" s="61">
        <f>K82+0.03</f>
        <v>14.199999999999996</v>
      </c>
      <c r="L84" s="61">
        <v>13.15</v>
      </c>
      <c r="M84" s="41">
        <f>N84-0.15</f>
        <v>13.200000000000001</v>
      </c>
      <c r="N84" s="41">
        <f>O84-0.02</f>
        <v>13.350000000000001</v>
      </c>
      <c r="O84" s="41">
        <f>P84-0.15</f>
        <v>13.370000000000001</v>
      </c>
      <c r="P84" s="41">
        <f>R84-0.04</f>
        <v>13.520000000000001</v>
      </c>
      <c r="Q84" s="41"/>
      <c r="R84" s="41">
        <v>13.56</v>
      </c>
      <c r="S84" s="41">
        <f>U84-0.04</f>
        <v>14.159999999999997</v>
      </c>
      <c r="T84" s="41"/>
      <c r="U84" s="40">
        <f>K84</f>
        <v>14.199999999999996</v>
      </c>
    </row>
    <row r="85" spans="1:21" x14ac:dyDescent="0.3">
      <c r="A85" s="99"/>
      <c r="B85" s="3">
        <v>17</v>
      </c>
      <c r="C85" s="8">
        <v>427</v>
      </c>
      <c r="D85" s="7" t="s">
        <v>250</v>
      </c>
      <c r="E85" s="7" t="s">
        <v>251</v>
      </c>
      <c r="F85" s="7"/>
      <c r="G85" s="8" t="s">
        <v>238</v>
      </c>
      <c r="H85" s="8" t="s">
        <v>3</v>
      </c>
      <c r="I85" s="8" t="s">
        <v>33</v>
      </c>
      <c r="J85" s="8" t="s">
        <v>297</v>
      </c>
      <c r="K85" s="61">
        <f t="shared" si="10"/>
        <v>14.229999999999995</v>
      </c>
      <c r="L85" s="61"/>
      <c r="M85" s="23"/>
      <c r="N85" s="1"/>
      <c r="O85" s="1"/>
      <c r="P85" s="1"/>
      <c r="Q85" s="1"/>
      <c r="R85" s="1"/>
      <c r="S85" s="1"/>
      <c r="T85" s="1"/>
      <c r="U85" s="1"/>
    </row>
    <row r="86" spans="1:21" x14ac:dyDescent="0.3">
      <c r="A86" s="99"/>
      <c r="B86" s="3">
        <v>18</v>
      </c>
      <c r="C86" s="8">
        <v>411</v>
      </c>
      <c r="D86" s="7" t="s">
        <v>154</v>
      </c>
      <c r="E86" s="7" t="s">
        <v>155</v>
      </c>
      <c r="F86" s="7" t="s">
        <v>156</v>
      </c>
      <c r="G86" s="8" t="s">
        <v>142</v>
      </c>
      <c r="H86" s="8" t="s">
        <v>288</v>
      </c>
      <c r="I86" s="8" t="s">
        <v>33</v>
      </c>
      <c r="J86" s="8" t="s">
        <v>298</v>
      </c>
      <c r="K86" s="61">
        <f t="shared" si="10"/>
        <v>14.259999999999994</v>
      </c>
      <c r="L86" s="61"/>
      <c r="M86" s="23"/>
      <c r="N86" s="1"/>
      <c r="O86" s="1"/>
      <c r="P86" s="1"/>
      <c r="Q86" s="1"/>
      <c r="R86" s="1"/>
      <c r="S86" s="1"/>
      <c r="T86" s="1"/>
      <c r="U86" s="1"/>
    </row>
    <row r="87" spans="1:21" x14ac:dyDescent="0.3">
      <c r="A87" s="99"/>
      <c r="B87" s="3">
        <v>19</v>
      </c>
      <c r="C87" s="8">
        <v>428</v>
      </c>
      <c r="D87" s="7" t="s">
        <v>152</v>
      </c>
      <c r="E87" s="7" t="s">
        <v>153</v>
      </c>
      <c r="F87" s="7"/>
      <c r="G87" s="8" t="s">
        <v>143</v>
      </c>
      <c r="H87" s="8" t="s">
        <v>3</v>
      </c>
      <c r="I87" s="8" t="s">
        <v>33</v>
      </c>
      <c r="J87" s="8" t="s">
        <v>297</v>
      </c>
      <c r="K87" s="61">
        <f t="shared" si="10"/>
        <v>14.289999999999994</v>
      </c>
      <c r="L87" s="61"/>
      <c r="M87" s="23"/>
      <c r="N87" s="1"/>
      <c r="O87" s="1"/>
      <c r="P87" s="1"/>
      <c r="Q87" s="1"/>
      <c r="R87" s="1"/>
      <c r="S87" s="1"/>
      <c r="T87" s="1"/>
      <c r="U87" s="1"/>
    </row>
    <row r="88" spans="1:21" ht="16.5" customHeight="1" x14ac:dyDescent="0.3">
      <c r="A88" s="99"/>
      <c r="B88" s="3">
        <v>20</v>
      </c>
      <c r="C88" s="8">
        <v>412</v>
      </c>
      <c r="D88" s="7" t="s">
        <v>110</v>
      </c>
      <c r="E88" s="7" t="s">
        <v>111</v>
      </c>
      <c r="F88" s="7" t="s">
        <v>112</v>
      </c>
      <c r="G88" s="8" t="s">
        <v>94</v>
      </c>
      <c r="H88" s="8" t="s">
        <v>288</v>
      </c>
      <c r="I88" s="8" t="s">
        <v>33</v>
      </c>
      <c r="J88" s="8" t="s">
        <v>298</v>
      </c>
      <c r="K88" s="61">
        <f t="shared" si="10"/>
        <v>14.319999999999993</v>
      </c>
      <c r="L88" s="61"/>
      <c r="M88" s="23"/>
      <c r="N88" s="1"/>
      <c r="O88" s="1"/>
      <c r="P88" s="1"/>
      <c r="Q88" s="1"/>
      <c r="R88" s="1"/>
      <c r="S88" s="1"/>
      <c r="T88" s="1"/>
      <c r="U88" s="1"/>
    </row>
    <row r="89" spans="1:21" x14ac:dyDescent="0.3">
      <c r="A89" s="99"/>
      <c r="B89" s="3">
        <v>21</v>
      </c>
      <c r="C89" s="8">
        <v>429</v>
      </c>
      <c r="D89" s="7" t="s">
        <v>177</v>
      </c>
      <c r="E89" s="7" t="s">
        <v>178</v>
      </c>
      <c r="F89" s="7"/>
      <c r="G89" s="8" t="s">
        <v>182</v>
      </c>
      <c r="H89" s="8" t="s">
        <v>3</v>
      </c>
      <c r="I89" s="8" t="s">
        <v>33</v>
      </c>
      <c r="J89" s="8" t="s">
        <v>297</v>
      </c>
      <c r="K89" s="61">
        <f>K88+0.03</f>
        <v>14.349999999999993</v>
      </c>
      <c r="L89" s="61"/>
      <c r="M89" s="23"/>
      <c r="N89" s="1"/>
      <c r="O89" s="1"/>
      <c r="P89" s="1"/>
      <c r="Q89" s="1"/>
      <c r="R89" s="1"/>
      <c r="S89" s="1"/>
      <c r="T89" s="1"/>
      <c r="U89" s="1"/>
    </row>
    <row r="90" spans="1:21" x14ac:dyDescent="0.3">
      <c r="A90" s="69"/>
      <c r="B90" s="81"/>
      <c r="C90" s="53"/>
      <c r="D90" s="54"/>
      <c r="E90" s="54"/>
      <c r="F90" s="54"/>
      <c r="G90" s="55"/>
      <c r="H90" s="53"/>
      <c r="I90" s="53"/>
      <c r="J90" s="53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7"/>
    </row>
    <row r="91" spans="1:21" x14ac:dyDescent="0.3">
      <c r="A91" s="99" t="s">
        <v>326</v>
      </c>
      <c r="B91" s="3">
        <v>22</v>
      </c>
      <c r="C91" s="8">
        <v>413</v>
      </c>
      <c r="D91" s="9" t="s">
        <v>267</v>
      </c>
      <c r="E91" s="9" t="s">
        <v>268</v>
      </c>
      <c r="F91" s="9" t="s">
        <v>269</v>
      </c>
      <c r="G91" s="10" t="s">
        <v>254</v>
      </c>
      <c r="H91" s="8" t="s">
        <v>288</v>
      </c>
      <c r="I91" s="8" t="s">
        <v>33</v>
      </c>
      <c r="J91" s="8" t="s">
        <v>298</v>
      </c>
      <c r="K91" s="61">
        <f>K89+0.03</f>
        <v>14.379999999999992</v>
      </c>
      <c r="L91" s="61">
        <v>13.2</v>
      </c>
      <c r="M91" s="41">
        <f>N91-0.15</f>
        <v>13.36</v>
      </c>
      <c r="N91" s="41">
        <f>O91-0.02</f>
        <v>13.51</v>
      </c>
      <c r="O91" s="41">
        <v>13.53</v>
      </c>
      <c r="P91" s="41">
        <f>R91-0.05</f>
        <v>14.12999999999999</v>
      </c>
      <c r="Q91" s="41"/>
      <c r="R91" s="41">
        <f>S91-0.15</f>
        <v>14.179999999999991</v>
      </c>
      <c r="S91" s="41">
        <f>U91-0.05</f>
        <v>14.329999999999991</v>
      </c>
      <c r="T91" s="41"/>
      <c r="U91" s="40">
        <f>K91</f>
        <v>14.379999999999992</v>
      </c>
    </row>
    <row r="92" spans="1:21" ht="14.25" customHeight="1" x14ac:dyDescent="0.3">
      <c r="A92" s="99"/>
      <c r="B92" s="3">
        <v>23</v>
      </c>
      <c r="C92" s="8">
        <v>430</v>
      </c>
      <c r="D92" s="7" t="s">
        <v>202</v>
      </c>
      <c r="E92" s="7" t="s">
        <v>203</v>
      </c>
      <c r="F92" s="7"/>
      <c r="G92" s="8" t="s">
        <v>194</v>
      </c>
      <c r="H92" s="8" t="s">
        <v>3</v>
      </c>
      <c r="I92" s="8" t="s">
        <v>33</v>
      </c>
      <c r="J92" s="8" t="s">
        <v>297</v>
      </c>
      <c r="K92" s="61">
        <f t="shared" si="10"/>
        <v>14.409999999999991</v>
      </c>
      <c r="L92" s="61"/>
      <c r="M92" s="23"/>
      <c r="N92" s="1"/>
      <c r="O92" s="1"/>
      <c r="P92" s="1"/>
      <c r="Q92" s="1"/>
      <c r="R92" s="1"/>
      <c r="S92" s="1"/>
      <c r="T92" s="1"/>
      <c r="U92" s="1"/>
    </row>
    <row r="93" spans="1:21" ht="14.25" customHeight="1" x14ac:dyDescent="0.3">
      <c r="A93" s="99"/>
      <c r="B93" s="3">
        <v>24</v>
      </c>
      <c r="C93" s="8">
        <v>414</v>
      </c>
      <c r="D93" s="9" t="s">
        <v>217</v>
      </c>
      <c r="E93" s="9" t="s">
        <v>218</v>
      </c>
      <c r="F93" s="9" t="s">
        <v>219</v>
      </c>
      <c r="G93" s="10" t="s">
        <v>204</v>
      </c>
      <c r="H93" s="8" t="s">
        <v>288</v>
      </c>
      <c r="I93" s="8" t="s">
        <v>33</v>
      </c>
      <c r="J93" s="8" t="s">
        <v>298</v>
      </c>
      <c r="K93" s="61">
        <f t="shared" si="10"/>
        <v>14.439999999999991</v>
      </c>
      <c r="L93" s="61"/>
      <c r="M93" s="23"/>
      <c r="N93" s="1"/>
      <c r="O93" s="1"/>
      <c r="P93" s="1"/>
      <c r="Q93" s="1"/>
      <c r="R93" s="1"/>
      <c r="S93" s="1"/>
      <c r="T93" s="1"/>
      <c r="U93" s="1"/>
    </row>
    <row r="94" spans="1:21" x14ac:dyDescent="0.3">
      <c r="A94" s="99"/>
      <c r="B94" s="3">
        <v>25</v>
      </c>
      <c r="C94" s="8">
        <v>431</v>
      </c>
      <c r="D94" s="7" t="s">
        <v>37</v>
      </c>
      <c r="E94" s="7" t="s">
        <v>38</v>
      </c>
      <c r="F94" s="7"/>
      <c r="G94" s="8" t="s">
        <v>19</v>
      </c>
      <c r="H94" s="8" t="s">
        <v>3</v>
      </c>
      <c r="I94" s="8" t="s">
        <v>33</v>
      </c>
      <c r="J94" s="8" t="s">
        <v>297</v>
      </c>
      <c r="K94" s="61">
        <f t="shared" si="10"/>
        <v>14.46999999999999</v>
      </c>
      <c r="L94" s="61"/>
      <c r="M94" s="23"/>
      <c r="N94" s="1"/>
      <c r="O94" s="1"/>
      <c r="P94" s="1"/>
      <c r="Q94" s="1"/>
      <c r="R94" s="1"/>
      <c r="S94" s="1"/>
      <c r="T94" s="1"/>
      <c r="U94" s="1"/>
    </row>
    <row r="95" spans="1:21" x14ac:dyDescent="0.3">
      <c r="A95" s="99"/>
      <c r="B95" s="3">
        <v>26</v>
      </c>
      <c r="C95" s="8">
        <v>415</v>
      </c>
      <c r="D95" s="11" t="s">
        <v>235</v>
      </c>
      <c r="E95" s="11" t="s">
        <v>236</v>
      </c>
      <c r="F95" s="11" t="s">
        <v>237</v>
      </c>
      <c r="G95" s="12" t="s">
        <v>229</v>
      </c>
      <c r="H95" s="12" t="s">
        <v>288</v>
      </c>
      <c r="I95" s="8" t="s">
        <v>33</v>
      </c>
      <c r="J95" s="8" t="s">
        <v>298</v>
      </c>
      <c r="K95" s="61">
        <f>K94+0.03</f>
        <v>14.499999999999989</v>
      </c>
      <c r="L95" s="61"/>
      <c r="M95" s="23"/>
      <c r="N95" s="1"/>
      <c r="O95" s="1"/>
      <c r="P95" s="1"/>
      <c r="Q95" s="1"/>
      <c r="R95" s="1"/>
      <c r="S95" s="1"/>
      <c r="T95" s="1"/>
      <c r="U95" s="1"/>
    </row>
    <row r="96" spans="1:21" x14ac:dyDescent="0.3">
      <c r="A96" s="99"/>
      <c r="B96" s="3">
        <v>27</v>
      </c>
      <c r="C96" s="8">
        <v>432</v>
      </c>
      <c r="D96" s="7" t="s">
        <v>252</v>
      </c>
      <c r="E96" s="7" t="s">
        <v>253</v>
      </c>
      <c r="F96" s="7"/>
      <c r="G96" s="8" t="s">
        <v>238</v>
      </c>
      <c r="H96" s="8" t="s">
        <v>3</v>
      </c>
      <c r="I96" s="8" t="s">
        <v>33</v>
      </c>
      <c r="J96" s="8" t="s">
        <v>297</v>
      </c>
      <c r="K96" s="61">
        <f t="shared" si="10"/>
        <v>14.529999999999989</v>
      </c>
      <c r="L96" s="61"/>
      <c r="M96" s="23"/>
      <c r="N96" s="1"/>
      <c r="O96" s="1"/>
      <c r="P96" s="1"/>
      <c r="Q96" s="1"/>
      <c r="R96" s="1"/>
      <c r="S96" s="1"/>
      <c r="T96" s="1"/>
      <c r="U96" s="1"/>
    </row>
    <row r="97" spans="1:24" x14ac:dyDescent="0.3">
      <c r="A97" s="69"/>
      <c r="B97" s="81"/>
      <c r="C97" s="53"/>
      <c r="D97" s="54"/>
      <c r="E97" s="54"/>
      <c r="F97" s="54"/>
      <c r="G97" s="55"/>
      <c r="H97" s="53"/>
      <c r="I97" s="53"/>
      <c r="J97" s="53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7"/>
    </row>
    <row r="98" spans="1:24" x14ac:dyDescent="0.3">
      <c r="A98" s="99" t="s">
        <v>327</v>
      </c>
      <c r="B98" s="3">
        <v>28</v>
      </c>
      <c r="C98" s="8">
        <v>416</v>
      </c>
      <c r="D98" s="7" t="s">
        <v>183</v>
      </c>
      <c r="E98" s="7" t="s">
        <v>184</v>
      </c>
      <c r="F98" s="7" t="s">
        <v>185</v>
      </c>
      <c r="G98" s="8" t="s">
        <v>182</v>
      </c>
      <c r="H98" s="8" t="s">
        <v>288</v>
      </c>
      <c r="I98" s="8" t="s">
        <v>33</v>
      </c>
      <c r="J98" s="8" t="s">
        <v>298</v>
      </c>
      <c r="K98" s="61">
        <f>K96+0.03</f>
        <v>14.559999999999988</v>
      </c>
      <c r="L98" s="61">
        <v>13.25</v>
      </c>
      <c r="M98" s="41">
        <v>13.59</v>
      </c>
      <c r="N98" s="41">
        <f>O98-0.02</f>
        <v>14.139999999999986</v>
      </c>
      <c r="O98" s="41">
        <f>P98-0.15</f>
        <v>14.159999999999986</v>
      </c>
      <c r="P98" s="41">
        <f>R98-0.05</f>
        <v>14.309999999999986</v>
      </c>
      <c r="Q98" s="41"/>
      <c r="R98" s="41">
        <f>S98-0.15</f>
        <v>14.359999999999987</v>
      </c>
      <c r="S98" s="41">
        <f>U98-0.05</f>
        <v>14.509999999999987</v>
      </c>
      <c r="T98" s="41"/>
      <c r="U98" s="40">
        <f>K98</f>
        <v>14.559999999999988</v>
      </c>
    </row>
    <row r="99" spans="1:24" x14ac:dyDescent="0.3">
      <c r="A99" s="99"/>
      <c r="B99" s="3">
        <v>29</v>
      </c>
      <c r="C99" s="8">
        <v>433</v>
      </c>
      <c r="D99" s="7" t="s">
        <v>93</v>
      </c>
      <c r="E99" s="7" t="s">
        <v>295</v>
      </c>
      <c r="F99" s="7"/>
      <c r="G99" s="8" t="s">
        <v>60</v>
      </c>
      <c r="H99" s="8" t="s">
        <v>3</v>
      </c>
      <c r="I99" s="8" t="s">
        <v>33</v>
      </c>
      <c r="J99" s="8" t="s">
        <v>297</v>
      </c>
      <c r="K99" s="61">
        <f t="shared" si="10"/>
        <v>14.589999999999987</v>
      </c>
      <c r="L99" s="61"/>
      <c r="M99" s="23"/>
      <c r="N99" s="1"/>
      <c r="O99" s="1"/>
      <c r="P99" s="1"/>
      <c r="Q99" s="1"/>
      <c r="R99" s="1"/>
      <c r="S99" s="1"/>
      <c r="T99" s="1"/>
      <c r="U99" s="1"/>
    </row>
    <row r="100" spans="1:24" x14ac:dyDescent="0.3">
      <c r="A100" s="99"/>
      <c r="B100" s="3">
        <v>30</v>
      </c>
      <c r="C100" s="8">
        <v>417</v>
      </c>
      <c r="D100" s="7" t="s">
        <v>160</v>
      </c>
      <c r="E100" s="7" t="s">
        <v>161</v>
      </c>
      <c r="F100" s="7" t="s">
        <v>162</v>
      </c>
      <c r="G100" s="8" t="s">
        <v>142</v>
      </c>
      <c r="H100" s="8" t="s">
        <v>288</v>
      </c>
      <c r="I100" s="8" t="s">
        <v>33</v>
      </c>
      <c r="J100" s="8" t="s">
        <v>298</v>
      </c>
      <c r="K100" s="61">
        <v>15.02</v>
      </c>
      <c r="L100" s="61"/>
      <c r="M100" s="23"/>
      <c r="N100" s="1"/>
      <c r="O100" s="1"/>
      <c r="P100" s="1"/>
      <c r="Q100" s="1"/>
      <c r="R100" s="1"/>
      <c r="S100" s="1"/>
      <c r="T100" s="1"/>
      <c r="U100" s="1"/>
    </row>
    <row r="101" spans="1:24" x14ac:dyDescent="0.3">
      <c r="A101" s="99"/>
      <c r="B101" s="3">
        <v>31</v>
      </c>
      <c r="C101" s="8">
        <v>434</v>
      </c>
      <c r="D101" s="9" t="s">
        <v>265</v>
      </c>
      <c r="E101" s="9" t="s">
        <v>266</v>
      </c>
      <c r="F101" s="9"/>
      <c r="G101" s="10" t="s">
        <v>254</v>
      </c>
      <c r="H101" s="8" t="s">
        <v>3</v>
      </c>
      <c r="I101" s="8" t="s">
        <v>33</v>
      </c>
      <c r="J101" s="10" t="s">
        <v>297</v>
      </c>
      <c r="K101" s="61">
        <f t="shared" si="10"/>
        <v>15.049999999999999</v>
      </c>
      <c r="L101" s="61"/>
      <c r="M101" s="41"/>
      <c r="N101" s="41"/>
      <c r="O101" s="41"/>
      <c r="P101" s="41"/>
      <c r="Q101" s="41"/>
      <c r="R101" s="41"/>
      <c r="S101" s="41"/>
      <c r="T101" s="41"/>
      <c r="U101" s="40"/>
      <c r="V101" s="65"/>
      <c r="W101" s="65"/>
    </row>
    <row r="102" spans="1:24" x14ac:dyDescent="0.3">
      <c r="A102" s="99"/>
      <c r="B102" s="3">
        <v>32</v>
      </c>
      <c r="C102" s="8">
        <v>418</v>
      </c>
      <c r="D102" s="7" t="s">
        <v>116</v>
      </c>
      <c r="E102" s="7" t="s">
        <v>117</v>
      </c>
      <c r="F102" s="7" t="s">
        <v>118</v>
      </c>
      <c r="G102" s="8" t="s">
        <v>94</v>
      </c>
      <c r="H102" s="8" t="s">
        <v>288</v>
      </c>
      <c r="I102" s="8" t="s">
        <v>33</v>
      </c>
      <c r="J102" s="8" t="s">
        <v>298</v>
      </c>
      <c r="K102" s="61">
        <f t="shared" si="10"/>
        <v>15.079999999999998</v>
      </c>
      <c r="L102" s="61"/>
      <c r="M102" s="23"/>
      <c r="N102" s="1"/>
      <c r="O102" s="1"/>
      <c r="P102" s="1"/>
      <c r="Q102" s="1"/>
      <c r="R102" s="1"/>
      <c r="S102" s="1"/>
      <c r="T102" s="1"/>
      <c r="U102" s="1"/>
    </row>
    <row r="103" spans="1:24" x14ac:dyDescent="0.3">
      <c r="A103" s="99"/>
      <c r="B103" s="3">
        <v>33</v>
      </c>
      <c r="C103" s="14">
        <v>435</v>
      </c>
      <c r="D103" s="7" t="s">
        <v>132</v>
      </c>
      <c r="E103" s="7" t="s">
        <v>133</v>
      </c>
      <c r="F103" s="7"/>
      <c r="G103" s="8" t="s">
        <v>120</v>
      </c>
      <c r="H103" s="8" t="s">
        <v>3</v>
      </c>
      <c r="I103" s="8" t="s">
        <v>33</v>
      </c>
      <c r="J103" s="8" t="s">
        <v>297</v>
      </c>
      <c r="K103" s="61">
        <f t="shared" si="10"/>
        <v>15.109999999999998</v>
      </c>
      <c r="L103" s="61"/>
      <c r="M103" s="23"/>
      <c r="N103" s="1"/>
      <c r="O103" s="1"/>
      <c r="P103" s="1"/>
      <c r="Q103" s="1"/>
      <c r="R103" s="1"/>
      <c r="S103" s="1"/>
      <c r="T103" s="1"/>
      <c r="U103" s="1"/>
    </row>
    <row r="104" spans="1:24" x14ac:dyDescent="0.3">
      <c r="A104" s="45"/>
      <c r="J104" s="15"/>
    </row>
    <row r="105" spans="1:24" x14ac:dyDescent="0.3">
      <c r="A105" s="51"/>
      <c r="C105" s="100" t="s">
        <v>306</v>
      </c>
      <c r="D105" s="100"/>
      <c r="E105" s="100"/>
      <c r="F105" s="100"/>
      <c r="G105" s="100"/>
      <c r="H105" s="100"/>
      <c r="I105" s="100"/>
      <c r="J105" s="100"/>
      <c r="K105" s="24"/>
      <c r="L105" s="58"/>
      <c r="M105" s="24"/>
      <c r="N105" s="18"/>
      <c r="O105" s="18"/>
      <c r="P105" s="18"/>
      <c r="Q105" s="18"/>
    </row>
    <row r="106" spans="1:24" ht="43.2" x14ac:dyDescent="0.3">
      <c r="A106" s="13" t="s">
        <v>290</v>
      </c>
      <c r="B106" s="13"/>
      <c r="C106" s="13"/>
      <c r="D106" s="20"/>
      <c r="E106" s="20"/>
      <c r="F106" s="20"/>
      <c r="G106" s="13"/>
      <c r="H106" s="13"/>
      <c r="I106" s="13"/>
      <c r="J106" s="30" t="s">
        <v>0</v>
      </c>
      <c r="K106" s="30"/>
      <c r="L106" s="59"/>
      <c r="M106" s="21"/>
      <c r="N106" s="103" t="s">
        <v>313</v>
      </c>
      <c r="O106" s="49" t="s">
        <v>321</v>
      </c>
      <c r="P106" s="95" t="s">
        <v>333</v>
      </c>
      <c r="Q106" s="95"/>
      <c r="R106" s="95" t="s">
        <v>334</v>
      </c>
      <c r="S106" s="95"/>
      <c r="T106" s="46" t="s">
        <v>340</v>
      </c>
      <c r="U106" s="95" t="s">
        <v>335</v>
      </c>
      <c r="V106" s="95"/>
      <c r="W106" s="46" t="s">
        <v>338</v>
      </c>
      <c r="X106" s="46" t="s">
        <v>339</v>
      </c>
    </row>
    <row r="107" spans="1:24" ht="27" x14ac:dyDescent="0.3">
      <c r="A107" s="16" t="s">
        <v>314</v>
      </c>
      <c r="B107" s="16" t="s">
        <v>291</v>
      </c>
      <c r="C107" s="93" t="s">
        <v>337</v>
      </c>
      <c r="D107" s="16" t="s">
        <v>1</v>
      </c>
      <c r="E107" s="16" t="s">
        <v>1</v>
      </c>
      <c r="F107" s="16" t="s">
        <v>1</v>
      </c>
      <c r="G107" s="16" t="s">
        <v>1</v>
      </c>
      <c r="H107" s="16" t="s">
        <v>2</v>
      </c>
      <c r="I107" s="16" t="s">
        <v>292</v>
      </c>
      <c r="J107" s="16" t="s">
        <v>293</v>
      </c>
      <c r="K107" s="16" t="s">
        <v>300</v>
      </c>
      <c r="L107" s="60"/>
      <c r="M107" s="31" t="s">
        <v>296</v>
      </c>
      <c r="N107" s="104"/>
      <c r="O107" s="50"/>
      <c r="P107" s="39" t="s">
        <v>311</v>
      </c>
      <c r="Q107" s="39" t="s">
        <v>312</v>
      </c>
      <c r="R107" s="39" t="s">
        <v>311</v>
      </c>
      <c r="S107" s="39" t="s">
        <v>312</v>
      </c>
      <c r="T107" s="39"/>
      <c r="U107" s="39" t="s">
        <v>311</v>
      </c>
      <c r="V107" s="39" t="s">
        <v>312</v>
      </c>
      <c r="W107" s="39"/>
      <c r="X107" s="39"/>
    </row>
    <row r="108" spans="1:24" x14ac:dyDescent="0.3">
      <c r="A108" s="96" t="s">
        <v>328</v>
      </c>
      <c r="B108" s="2">
        <v>1</v>
      </c>
      <c r="C108" s="8">
        <v>604</v>
      </c>
      <c r="D108" s="7" t="s">
        <v>61</v>
      </c>
      <c r="E108" s="7" t="s">
        <v>62</v>
      </c>
      <c r="F108" s="7" t="s">
        <v>63</v>
      </c>
      <c r="G108" s="14"/>
      <c r="H108" s="8" t="s">
        <v>60</v>
      </c>
      <c r="I108" s="25" t="s">
        <v>288</v>
      </c>
      <c r="J108" s="26" t="s">
        <v>8</v>
      </c>
      <c r="K108" s="14" t="s">
        <v>302</v>
      </c>
      <c r="L108" s="61"/>
      <c r="M108" s="14" t="s">
        <v>298</v>
      </c>
      <c r="N108" s="85">
        <v>16.3</v>
      </c>
      <c r="O108" s="38">
        <v>16</v>
      </c>
      <c r="P108" s="70">
        <f>Q108-0.15</f>
        <v>15.24</v>
      </c>
      <c r="Q108" s="70">
        <f>R108-0.02</f>
        <v>15.39</v>
      </c>
      <c r="R108" s="70">
        <f>S108-0.15</f>
        <v>15.41</v>
      </c>
      <c r="S108" s="70">
        <v>15.56</v>
      </c>
      <c r="T108" s="70"/>
      <c r="U108" s="70">
        <f>V108-0.15</f>
        <v>16.060000000000002</v>
      </c>
      <c r="V108" s="70">
        <f>X108-0.04</f>
        <v>16.21</v>
      </c>
      <c r="W108" s="70"/>
      <c r="X108" s="71">
        <v>16.25</v>
      </c>
    </row>
    <row r="109" spans="1:24" x14ac:dyDescent="0.3">
      <c r="A109" s="97"/>
      <c r="B109" s="2">
        <v>2</v>
      </c>
      <c r="C109" s="8">
        <v>611</v>
      </c>
      <c r="D109" s="7" t="s">
        <v>47</v>
      </c>
      <c r="E109" s="7" t="s">
        <v>48</v>
      </c>
      <c r="F109" s="7"/>
      <c r="G109" s="14"/>
      <c r="H109" s="8" t="s">
        <v>19</v>
      </c>
      <c r="I109" s="8" t="s">
        <v>3</v>
      </c>
      <c r="J109" s="26" t="s">
        <v>8</v>
      </c>
      <c r="K109" s="14" t="s">
        <v>301</v>
      </c>
      <c r="L109" s="61"/>
      <c r="M109" s="82" t="s">
        <v>297</v>
      </c>
      <c r="N109" s="41">
        <f>N108+0.03</f>
        <v>16.330000000000002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x14ac:dyDescent="0.3">
      <c r="A110" s="97"/>
      <c r="B110" s="2">
        <v>3</v>
      </c>
      <c r="C110" s="8">
        <v>605</v>
      </c>
      <c r="D110" s="9" t="s">
        <v>278</v>
      </c>
      <c r="E110" s="7" t="s">
        <v>279</v>
      </c>
      <c r="F110" s="7" t="s">
        <v>280</v>
      </c>
      <c r="G110" s="14"/>
      <c r="H110" s="8" t="s">
        <v>254</v>
      </c>
      <c r="I110" s="8" t="s">
        <v>288</v>
      </c>
      <c r="J110" s="26" t="s">
        <v>8</v>
      </c>
      <c r="K110" s="14" t="s">
        <v>302</v>
      </c>
      <c r="L110" s="61"/>
      <c r="M110" s="82" t="s">
        <v>298</v>
      </c>
      <c r="N110" s="41">
        <f t="shared" ref="N110:N134" si="11">N109+0.03</f>
        <v>16.360000000000003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x14ac:dyDescent="0.3">
      <c r="A111" s="97"/>
      <c r="B111" s="2">
        <v>4</v>
      </c>
      <c r="C111" s="8">
        <v>612</v>
      </c>
      <c r="D111" s="9" t="s">
        <v>6</v>
      </c>
      <c r="E111" s="9" t="s">
        <v>9</v>
      </c>
      <c r="F111" s="9"/>
      <c r="G111" s="14"/>
      <c r="H111" s="10" t="s">
        <v>7</v>
      </c>
      <c r="I111" s="8" t="s">
        <v>3</v>
      </c>
      <c r="J111" s="35" t="s">
        <v>8</v>
      </c>
      <c r="K111" s="14" t="s">
        <v>301</v>
      </c>
      <c r="L111" s="61"/>
      <c r="M111" s="82" t="s">
        <v>297</v>
      </c>
      <c r="N111" s="41">
        <f t="shared" si="11"/>
        <v>16.390000000000004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x14ac:dyDescent="0.3">
      <c r="A112" s="98"/>
      <c r="B112" s="2">
        <v>5</v>
      </c>
      <c r="C112" s="8">
        <v>606</v>
      </c>
      <c r="D112" s="7" t="s">
        <v>44</v>
      </c>
      <c r="E112" s="7" t="s">
        <v>45</v>
      </c>
      <c r="F112" s="7" t="s">
        <v>46</v>
      </c>
      <c r="G112" s="14"/>
      <c r="H112" s="8" t="s">
        <v>19</v>
      </c>
      <c r="I112" s="8" t="s">
        <v>288</v>
      </c>
      <c r="J112" s="26" t="s">
        <v>8</v>
      </c>
      <c r="K112" s="14" t="s">
        <v>302</v>
      </c>
      <c r="L112" s="61"/>
      <c r="M112" s="82" t="s">
        <v>298</v>
      </c>
      <c r="N112" s="41">
        <f t="shared" si="11"/>
        <v>16.420000000000005</v>
      </c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x14ac:dyDescent="0.3">
      <c r="A113" s="69"/>
      <c r="B113" s="81"/>
      <c r="C113" s="53"/>
      <c r="D113" s="54"/>
      <c r="E113" s="54"/>
      <c r="F113" s="54"/>
      <c r="G113" s="55"/>
      <c r="H113" s="53"/>
      <c r="I113" s="53"/>
      <c r="J113" s="53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7"/>
      <c r="V113" s="94"/>
      <c r="W113" s="94"/>
      <c r="X113" s="94"/>
    </row>
    <row r="114" spans="1:24" x14ac:dyDescent="0.3">
      <c r="A114" s="96" t="s">
        <v>329</v>
      </c>
      <c r="B114" s="2">
        <v>6</v>
      </c>
      <c r="C114" s="8">
        <v>613</v>
      </c>
      <c r="D114" s="7" t="s">
        <v>130</v>
      </c>
      <c r="E114" s="7" t="s">
        <v>131</v>
      </c>
      <c r="F114" s="7"/>
      <c r="G114" s="14"/>
      <c r="H114" s="8" t="s">
        <v>120</v>
      </c>
      <c r="I114" s="8" t="s">
        <v>3</v>
      </c>
      <c r="J114" s="26" t="s">
        <v>8</v>
      </c>
      <c r="K114" s="14" t="s">
        <v>301</v>
      </c>
      <c r="L114" s="61"/>
      <c r="M114" s="82" t="s">
        <v>297</v>
      </c>
      <c r="N114" s="41">
        <f>N112+0.03</f>
        <v>16.450000000000006</v>
      </c>
      <c r="O114" s="5">
        <v>16.03</v>
      </c>
      <c r="P114" s="70">
        <v>15.45</v>
      </c>
      <c r="Q114" s="70">
        <v>16</v>
      </c>
      <c r="R114" s="70">
        <f>S114-0.15</f>
        <v>16.070000000000011</v>
      </c>
      <c r="S114" s="70">
        <f>U114-0.04</f>
        <v>16.22000000000001</v>
      </c>
      <c r="T114" s="70"/>
      <c r="U114" s="70">
        <f>V114-0.15</f>
        <v>16.260000000000009</v>
      </c>
      <c r="V114" s="70">
        <f>X114-0.04</f>
        <v>16.410000000000007</v>
      </c>
      <c r="W114" s="70"/>
      <c r="X114" s="71">
        <f>N114</f>
        <v>16.450000000000006</v>
      </c>
    </row>
    <row r="115" spans="1:24" x14ac:dyDescent="0.3">
      <c r="A115" s="97"/>
      <c r="B115" s="2">
        <v>7</v>
      </c>
      <c r="C115" s="8">
        <v>607</v>
      </c>
      <c r="D115" s="7" t="s">
        <v>64</v>
      </c>
      <c r="E115" s="7" t="s">
        <v>65</v>
      </c>
      <c r="F115" s="7" t="s">
        <v>66</v>
      </c>
      <c r="G115" s="14"/>
      <c r="H115" s="8" t="s">
        <v>60</v>
      </c>
      <c r="I115" s="25" t="s">
        <v>288</v>
      </c>
      <c r="J115" s="26" t="s">
        <v>8</v>
      </c>
      <c r="K115" s="14" t="s">
        <v>302</v>
      </c>
      <c r="L115" s="61"/>
      <c r="M115" s="82" t="s">
        <v>298</v>
      </c>
      <c r="N115" s="41">
        <f>N114+0.03</f>
        <v>16.480000000000008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x14ac:dyDescent="0.3">
      <c r="A116" s="97"/>
      <c r="B116" s="2">
        <v>8</v>
      </c>
      <c r="C116" s="8">
        <v>614</v>
      </c>
      <c r="D116" s="23" t="s">
        <v>273</v>
      </c>
      <c r="E116" s="32" t="s">
        <v>274</v>
      </c>
      <c r="F116" s="32"/>
      <c r="G116" s="14"/>
      <c r="H116" s="33" t="s">
        <v>254</v>
      </c>
      <c r="I116" s="36" t="s">
        <v>3</v>
      </c>
      <c r="J116" s="27" t="s">
        <v>8</v>
      </c>
      <c r="K116" s="14" t="s">
        <v>301</v>
      </c>
      <c r="L116" s="61"/>
      <c r="M116" s="82" t="s">
        <v>297</v>
      </c>
      <c r="N116" s="41">
        <f t="shared" si="11"/>
        <v>16.510000000000009</v>
      </c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x14ac:dyDescent="0.3">
      <c r="A117" s="97"/>
      <c r="B117" s="2">
        <v>9</v>
      </c>
      <c r="C117" s="8">
        <v>608</v>
      </c>
      <c r="D117" s="7" t="s">
        <v>186</v>
      </c>
      <c r="E117" s="7" t="s">
        <v>187</v>
      </c>
      <c r="F117" s="7" t="s">
        <v>188</v>
      </c>
      <c r="G117" s="14"/>
      <c r="H117" s="8" t="s">
        <v>182</v>
      </c>
      <c r="I117" s="28" t="s">
        <v>288</v>
      </c>
      <c r="J117" s="26" t="s">
        <v>8</v>
      </c>
      <c r="K117" s="14" t="s">
        <v>302</v>
      </c>
      <c r="L117" s="61"/>
      <c r="M117" s="82" t="s">
        <v>298</v>
      </c>
      <c r="N117" s="41">
        <f t="shared" si="11"/>
        <v>16.54000000000001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x14ac:dyDescent="0.3">
      <c r="A118" s="98"/>
      <c r="B118" s="2">
        <v>10</v>
      </c>
      <c r="C118" s="8">
        <v>615</v>
      </c>
      <c r="D118" s="7" t="s">
        <v>49</v>
      </c>
      <c r="E118" s="7" t="s">
        <v>50</v>
      </c>
      <c r="F118" s="7"/>
      <c r="G118" s="14"/>
      <c r="H118" s="8" t="s">
        <v>19</v>
      </c>
      <c r="I118" s="8" t="s">
        <v>3</v>
      </c>
      <c r="J118" s="26" t="s">
        <v>8</v>
      </c>
      <c r="K118" s="14" t="s">
        <v>301</v>
      </c>
      <c r="L118" s="61"/>
      <c r="M118" s="82" t="s">
        <v>297</v>
      </c>
      <c r="N118" s="41">
        <f t="shared" si="11"/>
        <v>16.570000000000011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x14ac:dyDescent="0.3">
      <c r="A119" s="91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</row>
    <row r="120" spans="1:24" x14ac:dyDescent="0.3">
      <c r="A120" s="96" t="s">
        <v>330</v>
      </c>
      <c r="B120" s="2">
        <v>11</v>
      </c>
      <c r="C120" s="8">
        <v>609</v>
      </c>
      <c r="D120" s="9" t="s">
        <v>275</v>
      </c>
      <c r="E120" s="7" t="s">
        <v>276</v>
      </c>
      <c r="F120" s="9" t="s">
        <v>277</v>
      </c>
      <c r="G120" s="14"/>
      <c r="H120" s="10" t="s">
        <v>254</v>
      </c>
      <c r="I120" s="8" t="s">
        <v>288</v>
      </c>
      <c r="J120" s="26" t="s">
        <v>8</v>
      </c>
      <c r="K120" s="14" t="s">
        <v>302</v>
      </c>
      <c r="L120" s="61"/>
      <c r="M120" s="82" t="s">
        <v>298</v>
      </c>
      <c r="N120" s="41">
        <v>17</v>
      </c>
      <c r="O120" s="41">
        <v>16.170000000000002</v>
      </c>
      <c r="P120" s="70">
        <f>Q120-0.15</f>
        <v>16.000000000000004</v>
      </c>
      <c r="Q120" s="70">
        <f>R120-0.06</f>
        <v>16.150000000000002</v>
      </c>
      <c r="R120" s="70">
        <f>S120-0.15</f>
        <v>16.21</v>
      </c>
      <c r="S120" s="70">
        <f>U120-0.05</f>
        <v>16.36</v>
      </c>
      <c r="T120" s="70"/>
      <c r="U120" s="70">
        <f>V120-0.15</f>
        <v>16.41</v>
      </c>
      <c r="V120" s="70">
        <v>16.559999999999999</v>
      </c>
      <c r="W120" s="70"/>
      <c r="X120" s="71">
        <f>N120</f>
        <v>17</v>
      </c>
    </row>
    <row r="121" spans="1:24" x14ac:dyDescent="0.3">
      <c r="A121" s="97"/>
      <c r="B121" s="2">
        <v>12</v>
      </c>
      <c r="C121" s="8">
        <v>625</v>
      </c>
      <c r="D121" s="7" t="s">
        <v>54</v>
      </c>
      <c r="E121" s="7" t="s">
        <v>55</v>
      </c>
      <c r="F121" s="7"/>
      <c r="G121" s="14"/>
      <c r="H121" s="8" t="s">
        <v>19</v>
      </c>
      <c r="I121" s="8" t="s">
        <v>3</v>
      </c>
      <c r="J121" s="7" t="s">
        <v>121</v>
      </c>
      <c r="K121" s="14" t="s">
        <v>308</v>
      </c>
      <c r="L121" s="61"/>
      <c r="M121" s="82" t="s">
        <v>297</v>
      </c>
      <c r="N121" s="41">
        <f t="shared" si="11"/>
        <v>17.03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x14ac:dyDescent="0.3">
      <c r="A122" s="97"/>
      <c r="B122" s="2">
        <v>13</v>
      </c>
      <c r="C122" s="8">
        <v>610</v>
      </c>
      <c r="D122" s="7" t="s">
        <v>67</v>
      </c>
      <c r="E122" s="7" t="s">
        <v>68</v>
      </c>
      <c r="F122" s="7" t="s">
        <v>69</v>
      </c>
      <c r="G122" s="14"/>
      <c r="H122" s="8" t="s">
        <v>60</v>
      </c>
      <c r="I122" s="25" t="s">
        <v>288</v>
      </c>
      <c r="J122" s="26" t="s">
        <v>8</v>
      </c>
      <c r="K122" s="14" t="s">
        <v>302</v>
      </c>
      <c r="L122" s="61"/>
      <c r="M122" s="82" t="s">
        <v>298</v>
      </c>
      <c r="N122" s="41">
        <f>N121+0.03</f>
        <v>17.060000000000002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x14ac:dyDescent="0.3">
      <c r="A123" s="97"/>
      <c r="B123" s="2">
        <v>14</v>
      </c>
      <c r="C123" s="8">
        <v>626</v>
      </c>
      <c r="D123" s="7" t="s">
        <v>124</v>
      </c>
      <c r="E123" s="7" t="s">
        <v>125</v>
      </c>
      <c r="F123" s="7"/>
      <c r="G123" s="14"/>
      <c r="H123" s="8" t="s">
        <v>120</v>
      </c>
      <c r="I123" s="8" t="s">
        <v>3</v>
      </c>
      <c r="J123" s="7" t="s">
        <v>121</v>
      </c>
      <c r="K123" s="14" t="s">
        <v>308</v>
      </c>
      <c r="L123" s="61"/>
      <c r="M123" s="82" t="s">
        <v>297</v>
      </c>
      <c r="N123" s="41">
        <f t="shared" si="11"/>
        <v>17.090000000000003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x14ac:dyDescent="0.3">
      <c r="A124" s="98"/>
      <c r="B124" s="2">
        <v>15</v>
      </c>
      <c r="C124" s="8">
        <v>618</v>
      </c>
      <c r="D124" s="7" t="s">
        <v>51</v>
      </c>
      <c r="E124" s="7" t="s">
        <v>52</v>
      </c>
      <c r="F124" s="7" t="s">
        <v>53</v>
      </c>
      <c r="G124" s="14"/>
      <c r="H124" s="7" t="s">
        <v>19</v>
      </c>
      <c r="I124" s="8" t="s">
        <v>288</v>
      </c>
      <c r="J124" s="7" t="s">
        <v>121</v>
      </c>
      <c r="K124" s="8" t="s">
        <v>308</v>
      </c>
      <c r="L124" s="62"/>
      <c r="M124" s="82" t="s">
        <v>298</v>
      </c>
      <c r="N124" s="41">
        <f t="shared" si="11"/>
        <v>17.120000000000005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x14ac:dyDescent="0.3">
      <c r="A125" s="69"/>
      <c r="B125" s="81"/>
      <c r="C125" s="53"/>
      <c r="D125" s="54"/>
      <c r="E125" s="54"/>
      <c r="F125" s="54"/>
      <c r="G125" s="55"/>
      <c r="H125" s="53"/>
      <c r="I125" s="53"/>
      <c r="J125" s="53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7"/>
      <c r="V125" s="94"/>
      <c r="W125" s="94"/>
      <c r="X125" s="94"/>
    </row>
    <row r="126" spans="1:24" x14ac:dyDescent="0.3">
      <c r="A126" s="96" t="s">
        <v>331</v>
      </c>
      <c r="B126" s="2">
        <v>16</v>
      </c>
      <c r="C126" s="8">
        <v>627</v>
      </c>
      <c r="D126" s="7" t="s">
        <v>189</v>
      </c>
      <c r="E126" s="7" t="s">
        <v>190</v>
      </c>
      <c r="F126" s="7"/>
      <c r="G126" s="14"/>
      <c r="H126" s="8" t="s">
        <v>182</v>
      </c>
      <c r="I126" s="8" t="s">
        <v>3</v>
      </c>
      <c r="J126" s="7" t="s">
        <v>121</v>
      </c>
      <c r="K126" s="14" t="s">
        <v>308</v>
      </c>
      <c r="L126" s="61"/>
      <c r="M126" s="82" t="s">
        <v>297</v>
      </c>
      <c r="N126" s="41">
        <f>N124+0.03</f>
        <v>17.150000000000006</v>
      </c>
      <c r="O126" s="41">
        <v>16.100000000000001</v>
      </c>
      <c r="P126" s="70">
        <f>Q126-0.15</f>
        <v>16.190000000000001</v>
      </c>
      <c r="Q126" s="70">
        <f>R126-0.02</f>
        <v>16.34</v>
      </c>
      <c r="R126" s="70">
        <f>S126-0.15</f>
        <v>16.36</v>
      </c>
      <c r="S126" s="70">
        <f>U126-0.05</f>
        <v>16.509999999999998</v>
      </c>
      <c r="T126" s="70"/>
      <c r="U126" s="70">
        <v>16.559999999999999</v>
      </c>
      <c r="V126" s="70">
        <f>X126-0.04</f>
        <v>17.110000000000007</v>
      </c>
      <c r="W126" s="70"/>
      <c r="X126" s="71">
        <f>N126</f>
        <v>17.150000000000006</v>
      </c>
    </row>
    <row r="127" spans="1:24" x14ac:dyDescent="0.3">
      <c r="A127" s="97"/>
      <c r="B127" s="2">
        <v>17</v>
      </c>
      <c r="C127" s="8">
        <v>619</v>
      </c>
      <c r="D127" s="7" t="s">
        <v>70</v>
      </c>
      <c r="E127" s="7" t="s">
        <v>71</v>
      </c>
      <c r="F127" s="7" t="s">
        <v>72</v>
      </c>
      <c r="G127" s="14"/>
      <c r="H127" s="7" t="s">
        <v>60</v>
      </c>
      <c r="I127" s="25" t="s">
        <v>288</v>
      </c>
      <c r="J127" s="7" t="s">
        <v>121</v>
      </c>
      <c r="K127" s="8" t="s">
        <v>308</v>
      </c>
      <c r="L127" s="62"/>
      <c r="M127" s="82" t="s">
        <v>298</v>
      </c>
      <c r="N127" s="41">
        <f t="shared" si="11"/>
        <v>17.180000000000007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x14ac:dyDescent="0.3">
      <c r="A128" s="97"/>
      <c r="B128" s="2">
        <v>18</v>
      </c>
      <c r="C128" s="8">
        <v>628</v>
      </c>
      <c r="D128" s="7" t="s">
        <v>281</v>
      </c>
      <c r="E128" s="7" t="s">
        <v>282</v>
      </c>
      <c r="F128" s="7"/>
      <c r="G128" s="14"/>
      <c r="H128" s="10" t="s">
        <v>254</v>
      </c>
      <c r="I128" s="10" t="s">
        <v>3</v>
      </c>
      <c r="J128" s="7" t="s">
        <v>121</v>
      </c>
      <c r="K128" s="14" t="s">
        <v>308</v>
      </c>
      <c r="L128" s="61"/>
      <c r="M128" s="82" t="s">
        <v>297</v>
      </c>
      <c r="N128" s="41">
        <f t="shared" si="11"/>
        <v>17.210000000000008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x14ac:dyDescent="0.3">
      <c r="A129" s="97"/>
      <c r="B129" s="2">
        <v>19</v>
      </c>
      <c r="C129" s="8">
        <v>621</v>
      </c>
      <c r="D129" s="7" t="s">
        <v>191</v>
      </c>
      <c r="E129" s="7" t="s">
        <v>192</v>
      </c>
      <c r="F129" s="7" t="s">
        <v>193</v>
      </c>
      <c r="G129" s="14"/>
      <c r="H129" s="7" t="s">
        <v>182</v>
      </c>
      <c r="I129" s="8" t="s">
        <v>288</v>
      </c>
      <c r="J129" s="7" t="s">
        <v>121</v>
      </c>
      <c r="K129" s="8" t="s">
        <v>308</v>
      </c>
      <c r="L129" s="62"/>
      <c r="M129" s="82" t="s">
        <v>298</v>
      </c>
      <c r="N129" s="41">
        <f>N128+0.03</f>
        <v>17.240000000000009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x14ac:dyDescent="0.3">
      <c r="A130" s="98"/>
      <c r="B130" s="2">
        <v>20</v>
      </c>
      <c r="C130" s="14">
        <v>628</v>
      </c>
      <c r="D130" s="23" t="s">
        <v>58</v>
      </c>
      <c r="E130" s="23" t="s">
        <v>59</v>
      </c>
      <c r="F130" s="23"/>
      <c r="G130" s="14"/>
      <c r="H130" s="23" t="s">
        <v>19</v>
      </c>
      <c r="I130" s="14" t="s">
        <v>3</v>
      </c>
      <c r="J130" s="29" t="s">
        <v>307</v>
      </c>
      <c r="K130" s="14" t="s">
        <v>308</v>
      </c>
      <c r="L130" s="61"/>
      <c r="M130" s="82" t="s">
        <v>297</v>
      </c>
      <c r="N130" s="41">
        <f t="shared" si="11"/>
        <v>17.27000000000001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x14ac:dyDescent="0.3">
      <c r="A131" s="91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</row>
    <row r="132" spans="1:24" x14ac:dyDescent="0.3">
      <c r="A132" s="96" t="s">
        <v>332</v>
      </c>
      <c r="B132" s="2">
        <v>21</v>
      </c>
      <c r="C132" s="8">
        <v>622</v>
      </c>
      <c r="D132" s="9" t="s">
        <v>283</v>
      </c>
      <c r="E132" s="9" t="s">
        <v>284</v>
      </c>
      <c r="F132" s="9" t="s">
        <v>285</v>
      </c>
      <c r="G132" s="14"/>
      <c r="H132" s="7" t="s">
        <v>254</v>
      </c>
      <c r="I132" s="10" t="s">
        <v>288</v>
      </c>
      <c r="J132" s="7" t="s">
        <v>121</v>
      </c>
      <c r="K132" s="8" t="s">
        <v>308</v>
      </c>
      <c r="L132" s="62"/>
      <c r="M132" s="82" t="s">
        <v>298</v>
      </c>
      <c r="N132" s="41">
        <f>N130+0.03</f>
        <v>17.300000000000011</v>
      </c>
      <c r="O132" s="41">
        <v>16.2</v>
      </c>
      <c r="P132" s="70">
        <f>Q132-0.15</f>
        <v>16.340000000000003</v>
      </c>
      <c r="Q132" s="70">
        <f>R132-0.02</f>
        <v>16.490000000000002</v>
      </c>
      <c r="R132" s="70">
        <v>16.510000000000002</v>
      </c>
      <c r="S132" s="70">
        <f>U132-0.05</f>
        <v>17.060000000000013</v>
      </c>
      <c r="T132" s="70"/>
      <c r="U132" s="70">
        <f>V132-0.15</f>
        <v>17.110000000000014</v>
      </c>
      <c r="V132" s="70">
        <f>X132-0.04</f>
        <v>17.260000000000012</v>
      </c>
      <c r="W132" s="70"/>
      <c r="X132" s="71">
        <f>N132</f>
        <v>17.300000000000011</v>
      </c>
    </row>
    <row r="133" spans="1:24" x14ac:dyDescent="0.3">
      <c r="A133" s="97"/>
      <c r="B133" s="2">
        <v>22</v>
      </c>
      <c r="C133" s="5">
        <v>617</v>
      </c>
      <c r="D133" s="4" t="s">
        <v>56</v>
      </c>
      <c r="E133" s="4" t="s">
        <v>57</v>
      </c>
      <c r="F133" s="4"/>
      <c r="G133" s="3"/>
      <c r="H133" s="5" t="s">
        <v>19</v>
      </c>
      <c r="I133" s="5" t="s">
        <v>287</v>
      </c>
      <c r="J133" s="4" t="s">
        <v>121</v>
      </c>
      <c r="K133" s="5" t="s">
        <v>308</v>
      </c>
      <c r="L133" s="63"/>
      <c r="M133" s="83" t="s">
        <v>297</v>
      </c>
      <c r="N133" s="41">
        <f t="shared" si="11"/>
        <v>17.330000000000013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x14ac:dyDescent="0.3">
      <c r="A134" s="97"/>
      <c r="B134" s="2">
        <v>23</v>
      </c>
      <c r="C134" s="8">
        <v>624</v>
      </c>
      <c r="D134" s="7" t="s">
        <v>73</v>
      </c>
      <c r="E134" s="7" t="s">
        <v>74</v>
      </c>
      <c r="F134" s="7" t="s">
        <v>75</v>
      </c>
      <c r="G134" s="14"/>
      <c r="H134" s="7" t="s">
        <v>60</v>
      </c>
      <c r="I134" s="25" t="s">
        <v>288</v>
      </c>
      <c r="J134" s="7" t="s">
        <v>121</v>
      </c>
      <c r="K134" s="8" t="s">
        <v>308</v>
      </c>
      <c r="L134" s="62"/>
      <c r="M134" s="82" t="s">
        <v>298</v>
      </c>
      <c r="N134" s="62">
        <f t="shared" si="11"/>
        <v>17.360000000000014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x14ac:dyDescent="0.3">
      <c r="A135" s="97"/>
      <c r="C135" s="101" t="s">
        <v>303</v>
      </c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x14ac:dyDescent="0.3">
      <c r="A136" s="97"/>
      <c r="B136" s="2">
        <v>24</v>
      </c>
      <c r="C136" s="8">
        <v>620</v>
      </c>
      <c r="D136" s="7" t="s">
        <v>119</v>
      </c>
      <c r="E136" s="7" t="s">
        <v>122</v>
      </c>
      <c r="F136" s="7" t="s">
        <v>123</v>
      </c>
      <c r="G136" s="14"/>
      <c r="H136" s="7" t="s">
        <v>120</v>
      </c>
      <c r="I136" s="8" t="s">
        <v>288</v>
      </c>
      <c r="J136" s="7" t="s">
        <v>307</v>
      </c>
      <c r="K136" s="8" t="s">
        <v>308</v>
      </c>
      <c r="L136" s="62"/>
      <c r="M136" s="82" t="s">
        <v>298</v>
      </c>
      <c r="N136" s="41">
        <f>N134+0.05</f>
        <v>17.410000000000014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x14ac:dyDescent="0.3">
      <c r="A137" s="97"/>
      <c r="C137" s="101" t="s">
        <v>303</v>
      </c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x14ac:dyDescent="0.3">
      <c r="A138" s="97"/>
      <c r="B138" s="2">
        <v>25</v>
      </c>
      <c r="C138" s="8">
        <v>616</v>
      </c>
      <c r="D138" s="7" t="s">
        <v>126</v>
      </c>
      <c r="E138" s="7" t="s">
        <v>127</v>
      </c>
      <c r="F138" s="7" t="s">
        <v>128</v>
      </c>
      <c r="G138" s="8" t="s">
        <v>129</v>
      </c>
      <c r="H138" s="7" t="s">
        <v>120</v>
      </c>
      <c r="I138" s="8" t="s">
        <v>289</v>
      </c>
      <c r="J138" s="7" t="s">
        <v>121</v>
      </c>
      <c r="K138" s="8" t="s">
        <v>308</v>
      </c>
      <c r="L138" s="62"/>
      <c r="M138" s="84" t="s">
        <v>298</v>
      </c>
      <c r="N138" s="41">
        <f>N136+0.05</f>
        <v>17.460000000000015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</sheetData>
  <mergeCells count="40">
    <mergeCell ref="R2:S2"/>
    <mergeCell ref="V2:W2"/>
    <mergeCell ref="O2:P2"/>
    <mergeCell ref="A33:U33"/>
    <mergeCell ref="C1:J1"/>
    <mergeCell ref="A4:A8"/>
    <mergeCell ref="A10:A14"/>
    <mergeCell ref="A16:A20"/>
    <mergeCell ref="A22:A26"/>
    <mergeCell ref="A28:A32"/>
    <mergeCell ref="C105:J105"/>
    <mergeCell ref="C135:M135"/>
    <mergeCell ref="C137:M137"/>
    <mergeCell ref="K2:K3"/>
    <mergeCell ref="M2:N2"/>
    <mergeCell ref="C63:J63"/>
    <mergeCell ref="K64:K65"/>
    <mergeCell ref="M64:N64"/>
    <mergeCell ref="N106:N107"/>
    <mergeCell ref="A34:A38"/>
    <mergeCell ref="A40:A44"/>
    <mergeCell ref="A46:A50"/>
    <mergeCell ref="A52:A56"/>
    <mergeCell ref="A58:A61"/>
    <mergeCell ref="A84:A89"/>
    <mergeCell ref="O64:P64"/>
    <mergeCell ref="R64:S64"/>
    <mergeCell ref="A66:A70"/>
    <mergeCell ref="A72:A76"/>
    <mergeCell ref="A78:A82"/>
    <mergeCell ref="A120:A124"/>
    <mergeCell ref="A126:A130"/>
    <mergeCell ref="A132:A138"/>
    <mergeCell ref="A98:A103"/>
    <mergeCell ref="A91:A96"/>
    <mergeCell ref="P106:Q106"/>
    <mergeCell ref="R106:S106"/>
    <mergeCell ref="U106:V106"/>
    <mergeCell ref="A108:A112"/>
    <mergeCell ref="A114:A118"/>
  </mergeCells>
  <pageMargins left="0.25" right="0.25" top="0.75" bottom="0.75" header="0.3" footer="0.3"/>
  <pageSetup paperSize="9" scale="41" fitToHeight="0" orientation="landscape" horizontalDpi="360" verticalDpi="360" r:id="rId1"/>
  <rowBreaks count="2" manualBreakCount="2">
    <brk id="62" max="16383" man="1"/>
    <brk id="1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604442744C89499BC3E80DCB5DD6B2" ma:contentTypeVersion="10" ma:contentTypeDescription="Create a new document." ma:contentTypeScope="" ma:versionID="a97d7e4fd3714435f66c06a42736052f">
  <xsd:schema xmlns:xsd="http://www.w3.org/2001/XMLSchema" xmlns:xs="http://www.w3.org/2001/XMLSchema" xmlns:p="http://schemas.microsoft.com/office/2006/metadata/properties" xmlns:ns2="41f99e51-c17c-4c47-b772-42631563ac55" xmlns:ns3="03ca2094-367b-4f2e-9c9b-ab07fdfe2f4e" targetNamespace="http://schemas.microsoft.com/office/2006/metadata/properties" ma:root="true" ma:fieldsID="303af88d47f0efc570c3c4154a46f2af" ns2:_="" ns3:_="">
    <xsd:import namespace="41f99e51-c17c-4c47-b772-42631563ac55"/>
    <xsd:import namespace="03ca2094-367b-4f2e-9c9b-ab07fdfe2f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99e51-c17c-4c47-b772-42631563a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a2094-367b-4f2e-9c9b-ab07fdfe2f4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0FA614-55E2-4F66-A0DA-F2BDA1E6EDE2}"/>
</file>

<file path=customXml/itemProps2.xml><?xml version="1.0" encoding="utf-8"?>
<ds:datastoreItem xmlns:ds="http://schemas.openxmlformats.org/officeDocument/2006/customXml" ds:itemID="{E34C4C1D-BB38-4B7A-8C2E-8E2B3B8367BA}"/>
</file>

<file path=customXml/itemProps3.xml><?xml version="1.0" encoding="utf-8"?>
<ds:datastoreItem xmlns:ds="http://schemas.openxmlformats.org/officeDocument/2006/customXml" ds:itemID="{EE232D71-9ABA-412D-8EEB-D5EC46823E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Sunday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Boyle</dc:creator>
  <cp:lastModifiedBy>Sarah Tierney</cp:lastModifiedBy>
  <cp:lastPrinted>2019-05-23T07:38:05Z</cp:lastPrinted>
  <dcterms:created xsi:type="dcterms:W3CDTF">2019-04-19T14:53:06Z</dcterms:created>
  <dcterms:modified xsi:type="dcterms:W3CDTF">2019-05-23T07:38:32Z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0x01010061604442744C89499BC3E80DCB5DD6B2</vt:lpwstr>
  </property>
</Properties>
</file>