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Events\2019\National Series 2019\2019 March 30-31\Rotations\"/>
    </mc:Choice>
  </mc:AlternateContent>
  <xr:revisionPtr revIDLastSave="0" documentId="8_{140185D6-6AFB-4FA4-81CF-6A4167748FE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aturday" sheetId="8" r:id="rId1"/>
    <sheet name="Sunday" sheetId="10" r:id="rId2"/>
  </sheets>
  <definedNames>
    <definedName name="_xlnm._FilterDatabase" localSheetId="0" hidden="1">Saturday!$B$5:$K$13</definedName>
    <definedName name="_xlnm._FilterDatabase" localSheetId="1" hidden="1">Sunday!#REF!</definedName>
    <definedName name="_xlnm.Print_Area" localSheetId="0">Saturday!$C$1:$Y$61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0" l="1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6" i="10"/>
  <c r="B27" i="10"/>
  <c r="B28" i="10"/>
  <c r="B29" i="10"/>
  <c r="B30" i="10"/>
  <c r="B31" i="10"/>
  <c r="B33" i="10"/>
  <c r="B34" i="10"/>
  <c r="B36" i="10"/>
  <c r="B37" i="10"/>
  <c r="B38" i="10"/>
  <c r="B43" i="10"/>
  <c r="B45" i="10"/>
  <c r="B46" i="8" l="1"/>
  <c r="B44" i="8"/>
  <c r="B39" i="8"/>
  <c r="B38" i="8"/>
  <c r="B37" i="8"/>
  <c r="B35" i="8"/>
  <c r="B34" i="8"/>
  <c r="B32" i="8"/>
  <c r="B31" i="8"/>
  <c r="B30" i="8"/>
  <c r="B29" i="8"/>
  <c r="B28" i="8"/>
  <c r="B27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</calcChain>
</file>

<file path=xl/sharedStrings.xml><?xml version="1.0" encoding="utf-8"?>
<sst xmlns="http://schemas.openxmlformats.org/spreadsheetml/2006/main" count="1418" uniqueCount="194">
  <si>
    <t>Gymnasts Name</t>
  </si>
  <si>
    <t>Age Group</t>
  </si>
  <si>
    <t>Club</t>
  </si>
  <si>
    <t>Free</t>
  </si>
  <si>
    <t>Elite</t>
  </si>
  <si>
    <t>Junior</t>
  </si>
  <si>
    <t>Emiliya Magay</t>
  </si>
  <si>
    <t>Senior</t>
  </si>
  <si>
    <t>Adria Gannon</t>
  </si>
  <si>
    <t>Holly Treacy</t>
  </si>
  <si>
    <t>Level</t>
  </si>
  <si>
    <t>Rope</t>
  </si>
  <si>
    <t>Ball</t>
  </si>
  <si>
    <t>Hoop</t>
  </si>
  <si>
    <t>Time</t>
  </si>
  <si>
    <t>Valerie Semenyuk</t>
  </si>
  <si>
    <t>Kamile Teiberyte</t>
  </si>
  <si>
    <t>Gaia Quinn</t>
  </si>
  <si>
    <t>Clubs</t>
  </si>
  <si>
    <t>Kate Tang Ivers</t>
  </si>
  <si>
    <t>Renmore</t>
  </si>
  <si>
    <t>Olympia</t>
  </si>
  <si>
    <t>Excel</t>
  </si>
  <si>
    <t>Aliza Jane Martin</t>
  </si>
  <si>
    <t>Melissa Orlovaite</t>
  </si>
  <si>
    <t>Eve Connolly</t>
  </si>
  <si>
    <t>Adrija Kruminaite</t>
  </si>
  <si>
    <t>Sophia Kaczmarek</t>
  </si>
  <si>
    <t>Lottie Quirke</t>
  </si>
  <si>
    <t>Marielle Farrelly</t>
  </si>
  <si>
    <t>Emily Stepa</t>
  </si>
  <si>
    <t>Sophia Strygun</t>
  </si>
  <si>
    <t>Hannah Jordan</t>
  </si>
  <si>
    <t>Joanna Steinberg</t>
  </si>
  <si>
    <t>Sophia Topolnickaja</t>
  </si>
  <si>
    <t>Grace Bennett</t>
  </si>
  <si>
    <t>MEDALS CEREMONY</t>
  </si>
  <si>
    <t>Alisa Karu</t>
  </si>
  <si>
    <t>Sofia Tamulynas</t>
  </si>
  <si>
    <t>Emilia Merfeldaite</t>
  </si>
  <si>
    <t>Valerija Belugina</t>
  </si>
  <si>
    <t>Monica Radomski</t>
  </si>
  <si>
    <t>Kate Devitt</t>
  </si>
  <si>
    <t>Ema Grigonyte</t>
  </si>
  <si>
    <t>Linda Zemene</t>
  </si>
  <si>
    <t>Maya Quinn</t>
  </si>
  <si>
    <t>Ribbon</t>
  </si>
  <si>
    <t>Milla Hennessy</t>
  </si>
  <si>
    <t>Nelia Kelly</t>
  </si>
  <si>
    <t>Milana Burka</t>
  </si>
  <si>
    <t>Sinead Chong</t>
  </si>
  <si>
    <t>Valeria Guzun</t>
  </si>
  <si>
    <t>Elada Bakanaite</t>
  </si>
  <si>
    <t>Sophia Mozgova</t>
  </si>
  <si>
    <t>Amelia McNamee</t>
  </si>
  <si>
    <t>Eleana Keogh</t>
  </si>
  <si>
    <t>Polina Pereyaslavets</t>
  </si>
  <si>
    <t>Chalisa Clarke</t>
  </si>
  <si>
    <t>Anastasia Tsay</t>
  </si>
  <si>
    <t>YouRitMix</t>
  </si>
  <si>
    <t>Chloe Morrissey</t>
  </si>
  <si>
    <t>Mikaela Andrade Morales</t>
  </si>
  <si>
    <t>Kamile Lekaite</t>
  </si>
  <si>
    <t>Sophia Iarantseva</t>
  </si>
  <si>
    <t>Stela Butkute</t>
  </si>
  <si>
    <t>Cassie Molloy</t>
  </si>
  <si>
    <t>Angelina Tomasevska</t>
  </si>
  <si>
    <t>Polina Iacubet</t>
  </si>
  <si>
    <t>Maria Zakharova</t>
  </si>
  <si>
    <t>Alice Jordan</t>
  </si>
  <si>
    <t>Roisin Smith</t>
  </si>
  <si>
    <t>Sarah Cox</t>
  </si>
  <si>
    <t>Ruth O'Connor</t>
  </si>
  <si>
    <t>Eimear Shortt</t>
  </si>
  <si>
    <t>Aisling Walsh</t>
  </si>
  <si>
    <t>Ellen Brennan</t>
  </si>
  <si>
    <t>SUBDIVISION 3</t>
  </si>
  <si>
    <t>SUBDIVISION 2</t>
  </si>
  <si>
    <t>SUBDIVISION 1</t>
  </si>
  <si>
    <t>SUBDIVISION 4</t>
  </si>
  <si>
    <t>Andzela Klisane</t>
  </si>
  <si>
    <t>SUBDIVISION 5</t>
  </si>
  <si>
    <t>Amelie Wells</t>
  </si>
  <si>
    <t>U7</t>
  </si>
  <si>
    <t>Level 2</t>
  </si>
  <si>
    <t>Isabelle Maher</t>
  </si>
  <si>
    <t>Isabella Muskulidi</t>
  </si>
  <si>
    <t>Arina Minaskurta</t>
  </si>
  <si>
    <t>U8</t>
  </si>
  <si>
    <t>Yvonne Rong</t>
  </si>
  <si>
    <t>Plamena Ryadkova</t>
  </si>
  <si>
    <t>Teodora Frantsova</t>
  </si>
  <si>
    <t>Ruby O'Brien</t>
  </si>
  <si>
    <t>Camile Quigley</t>
  </si>
  <si>
    <t>Kimmi Olin Tobin</t>
  </si>
  <si>
    <t>Alexandra Adams</t>
  </si>
  <si>
    <t>Teja Simkute</t>
  </si>
  <si>
    <t>Milana Jerofejeva</t>
  </si>
  <si>
    <t>U9</t>
  </si>
  <si>
    <t>Elisha Fedotova</t>
  </si>
  <si>
    <t>Emilija Grigaleviciute</t>
  </si>
  <si>
    <t>Marika Wilczynska</t>
  </si>
  <si>
    <t>Amanda Aleksaite</t>
  </si>
  <si>
    <t>Fejiro Ogaga</t>
  </si>
  <si>
    <t>U10</t>
  </si>
  <si>
    <t>Alisa Celisceva</t>
  </si>
  <si>
    <t>Scarlett Duffy</t>
  </si>
  <si>
    <t>Sofia Doyle</t>
  </si>
  <si>
    <t xml:space="preserve">Sheenagh O'Donnell </t>
  </si>
  <si>
    <t>Dani Batkin</t>
  </si>
  <si>
    <t>U11</t>
  </si>
  <si>
    <t>Aleksandra Kuling</t>
  </si>
  <si>
    <t>Level 3</t>
  </si>
  <si>
    <t>Level 4</t>
  </si>
  <si>
    <t>Mia Mikalawskaite</t>
  </si>
  <si>
    <t>Arina Bobrova</t>
  </si>
  <si>
    <t>Emily Noone</t>
  </si>
  <si>
    <t>Lucy Ryan</t>
  </si>
  <si>
    <t xml:space="preserve">Eabha McDonogh </t>
  </si>
  <si>
    <t>Gili Ben Haim</t>
  </si>
  <si>
    <t>Cara Manton</t>
  </si>
  <si>
    <t>U12</t>
  </si>
  <si>
    <t>Neyhal Mehmood</t>
  </si>
  <si>
    <t>Saoirse Kelly</t>
  </si>
  <si>
    <t>Issy Wells</t>
  </si>
  <si>
    <t>Sindija Bacuka</t>
  </si>
  <si>
    <t>Hannah Sullivan</t>
  </si>
  <si>
    <t>Olivia Maye</t>
  </si>
  <si>
    <t>Tess Jansen</t>
  </si>
  <si>
    <t xml:space="preserve">Shannon Murphy </t>
  </si>
  <si>
    <t>Anna McKernan</t>
  </si>
  <si>
    <t>Lisa Forde</t>
  </si>
  <si>
    <t>Sofia Martcep</t>
  </si>
  <si>
    <t>Vanesa Boselly</t>
  </si>
  <si>
    <t>Erika Piljusina</t>
  </si>
  <si>
    <t>Beth Carville</t>
  </si>
  <si>
    <t>Zara Brenan</t>
  </si>
  <si>
    <t>Melisa Frisenbrudere</t>
  </si>
  <si>
    <t>Nina Caren</t>
  </si>
  <si>
    <t>Anna Pyts</t>
  </si>
  <si>
    <t>Hannah Mellvile</t>
  </si>
  <si>
    <t>Ellie Seoighe</t>
  </si>
  <si>
    <t xml:space="preserve"> Kateryna Yurmanovich</t>
  </si>
  <si>
    <t>Clara McGonigle</t>
  </si>
  <si>
    <t>Sinead Bancole</t>
  </si>
  <si>
    <t>Ava Duffy</t>
  </si>
  <si>
    <t xml:space="preserve">                                                                 MEDALS CEREMONY</t>
  </si>
  <si>
    <t>Ieva Baksaityte</t>
  </si>
  <si>
    <t>Dalia Yankova</t>
  </si>
  <si>
    <t>Marika Remeza</t>
  </si>
  <si>
    <t>Aureja Jairaityte</t>
  </si>
  <si>
    <t>Catherine Stepa</t>
  </si>
  <si>
    <t>Erica Belicova</t>
  </si>
  <si>
    <t xml:space="preserve">Sofija Slesere </t>
  </si>
  <si>
    <t>Level 5</t>
  </si>
  <si>
    <t>Nikola Bodrova</t>
  </si>
  <si>
    <t>Diana Danescu</t>
  </si>
  <si>
    <t>Danica Sviderska</t>
  </si>
  <si>
    <t>Gauhar Ruane</t>
  </si>
  <si>
    <t>Aoibhin McDonnell</t>
  </si>
  <si>
    <t>Hannah Alaou</t>
  </si>
  <si>
    <t>Kamila Merfeldaite</t>
  </si>
  <si>
    <t>Lucy Reid</t>
  </si>
  <si>
    <t>Abbie Coine</t>
  </si>
  <si>
    <t xml:space="preserve">Sophie Costello </t>
  </si>
  <si>
    <t>Isabelle Egan</t>
  </si>
  <si>
    <t>Grace Hegarty</t>
  </si>
  <si>
    <t>Valeria Sapteboi</t>
  </si>
  <si>
    <t>Medb Kennedy</t>
  </si>
  <si>
    <t>Lucy Thomas</t>
  </si>
  <si>
    <t>Aoife NiChiobhain</t>
  </si>
  <si>
    <t>Isabella Poskrobko</t>
  </si>
  <si>
    <t>Mila Miteva</t>
  </si>
  <si>
    <t>Callan McAlpine</t>
  </si>
  <si>
    <t xml:space="preserve">                                                                </t>
  </si>
  <si>
    <t xml:space="preserve">                                                              MEDALS CEREMONY</t>
  </si>
  <si>
    <t>Milana Skerskane</t>
  </si>
  <si>
    <t>Gabriella Ciubeico</t>
  </si>
  <si>
    <t>Summer Bar Smith</t>
  </si>
  <si>
    <t>Nikita Yankova</t>
  </si>
  <si>
    <t>Junior FIG</t>
  </si>
  <si>
    <t>Senior FIG</t>
  </si>
  <si>
    <t xml:space="preserve">  06:39:00</t>
  </si>
  <si>
    <t>Kateryna Yurmanovich</t>
  </si>
  <si>
    <t>Start Number</t>
  </si>
  <si>
    <t>Alevtina Lacubet</t>
  </si>
  <si>
    <t>Aine Kairaityte</t>
  </si>
  <si>
    <t>Barbora Baziulyte</t>
  </si>
  <si>
    <t>Layla Molloy</t>
  </si>
  <si>
    <t>Emma Susnyte</t>
  </si>
  <si>
    <t>Aureja Kairaityte</t>
  </si>
  <si>
    <t>Katerina Kolesnikova</t>
  </si>
  <si>
    <t>Anastasia Zakharova</t>
  </si>
  <si>
    <t xml:space="preserve"> Ieva Zakaraite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</si>
</sst>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€&quot;* #,##0.00_);_(&quot;€&quot;* \(#,##0.00\);_(&quot;€&quot;* &quot;-&quot;??_);_(@_)"/>
    <numFmt numFmtId="165" formatCode="#,##0.00&quot; &quot;[$€-408];[Red]&quot;-&quot;#,##0.00&quot; &quot;[$€-408]"/>
    <numFmt numFmtId="166" formatCode="hh:mm:ss;@"/>
    <numFmt numFmtId="167" formatCode="[$-F400]h:mm:ss\ AM/PM"/>
  </numFmts>
  <fonts count="23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rgb="FF000000"/>
      <name val="Arial1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</font>
    <font>
      <sz val="10"/>
      <color rgb="FFFF0000"/>
      <name val="Arial"/>
      <family val="2"/>
      <charset val="204"/>
    </font>
    <font>
      <sz val="10"/>
      <color rgb="FFFF0000"/>
      <name val="Arial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4" fillId="0" borderId="0"/>
    <xf numFmtId="0" fontId="9" fillId="0" borderId="0">
      <alignment horizontal="center" textRotation="90"/>
    </xf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>
      <alignment horizontal="center"/>
    </xf>
    <xf numFmtId="0" fontId="10" fillId="0" borderId="0"/>
    <xf numFmtId="165" fontId="10" fillId="0" borderId="0"/>
    <xf numFmtId="0" fontId="13" fillId="0" borderId="0"/>
    <xf numFmtId="0" fontId="5" fillId="0" borderId="0"/>
    <xf numFmtId="0" fontId="15" fillId="0" borderId="0"/>
  </cellStyleXfs>
  <cellXfs count="225">
    <xf numFmtId="0" fontId="0" fillId="0" borderId="0" xfId="0"/>
    <xf numFmtId="0" fontId="3" fillId="0" borderId="0" xfId="0" applyFont="1" applyBorder="1" applyAlignment="1">
      <alignment vertical="top" wrapText="1"/>
    </xf>
    <xf numFmtId="0" fontId="5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0" xfId="1" applyBorder="1"/>
    <xf numFmtId="0" fontId="4" fillId="0" borderId="1" xfId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20" fontId="0" fillId="0" borderId="1" xfId="0" applyNumberFormat="1" applyBorder="1"/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applyFont="1" applyFill="1" applyBorder="1"/>
    <xf numFmtId="0" fontId="0" fillId="0" borderId="0" xfId="0" applyFont="1" applyBorder="1"/>
    <xf numFmtId="0" fontId="5" fillId="0" borderId="0" xfId="0" applyFont="1" applyBorder="1"/>
    <xf numFmtId="0" fontId="0" fillId="0" borderId="1" xfId="0" applyFill="1" applyBorder="1"/>
    <xf numFmtId="0" fontId="5" fillId="0" borderId="1" xfId="0" applyFont="1" applyFill="1" applyBorder="1"/>
    <xf numFmtId="0" fontId="0" fillId="0" borderId="1" xfId="0" applyFont="1" applyFill="1" applyBorder="1"/>
    <xf numFmtId="0" fontId="0" fillId="0" borderId="0" xfId="0"/>
    <xf numFmtId="18" fontId="0" fillId="0" borderId="0" xfId="0" applyNumberFormat="1" applyBorder="1"/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/>
    <xf numFmtId="0" fontId="0" fillId="0" borderId="3" xfId="0" applyBorder="1"/>
    <xf numFmtId="20" fontId="0" fillId="0" borderId="0" xfId="0" applyNumberFormat="1" applyBorder="1"/>
    <xf numFmtId="20" fontId="0" fillId="0" borderId="0" xfId="0" applyNumberFormat="1" applyFill="1" applyBorder="1"/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0" xfId="0" applyFont="1" applyFill="1" applyBorder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20" fontId="5" fillId="0" borderId="1" xfId="0" applyNumberFormat="1" applyFont="1" applyBorder="1"/>
    <xf numFmtId="0" fontId="3" fillId="0" borderId="1" xfId="0" applyFont="1" applyBorder="1" applyAlignment="1">
      <alignment vertical="top" wrapText="1"/>
    </xf>
    <xf numFmtId="0" fontId="4" fillId="2" borderId="0" xfId="0" applyFont="1" applyFill="1" applyBorder="1" applyAlignment="1">
      <alignment horizontal="center"/>
    </xf>
    <xf numFmtId="0" fontId="0" fillId="2" borderId="1" xfId="0" applyFill="1" applyBorder="1"/>
    <xf numFmtId="0" fontId="11" fillId="2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4" fillId="2" borderId="1" xfId="1" applyFill="1" applyBorder="1"/>
    <xf numFmtId="0" fontId="7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0" fillId="2" borderId="0" xfId="0" applyFill="1"/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1" xfId="0" applyFont="1" applyBorder="1"/>
    <xf numFmtId="0" fontId="5" fillId="0" borderId="1" xfId="10" applyFont="1" applyBorder="1"/>
    <xf numFmtId="0" fontId="4" fillId="0" borderId="1" xfId="10" applyFont="1" applyBorder="1"/>
    <xf numFmtId="0" fontId="5" fillId="0" borderId="1" xfId="10" applyBorder="1"/>
    <xf numFmtId="0" fontId="5" fillId="0" borderId="1" xfId="10" applyBorder="1"/>
    <xf numFmtId="0" fontId="5" fillId="0" borderId="1" xfId="10" applyBorder="1"/>
    <xf numFmtId="0" fontId="5" fillId="4" borderId="6" xfId="11" applyFont="1" applyFill="1" applyBorder="1" applyAlignment="1"/>
    <xf numFmtId="0" fontId="5" fillId="0" borderId="6" xfId="11" applyFont="1" applyBorder="1" applyAlignment="1"/>
    <xf numFmtId="0" fontId="5" fillId="4" borderId="6" xfId="11" applyFont="1" applyFill="1" applyBorder="1" applyAlignment="1"/>
    <xf numFmtId="0" fontId="0" fillId="2" borderId="0" xfId="0" applyFill="1" applyBorder="1"/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  <xf numFmtId="0" fontId="0" fillId="2" borderId="3" xfId="0" applyFill="1" applyBorder="1"/>
    <xf numFmtId="0" fontId="4" fillId="2" borderId="3" xfId="0" applyFont="1" applyFill="1" applyBorder="1"/>
    <xf numFmtId="0" fontId="4" fillId="2" borderId="13" xfId="0" applyFont="1" applyFill="1" applyBorder="1"/>
    <xf numFmtId="0" fontId="0" fillId="2" borderId="15" xfId="0" applyFill="1" applyBorder="1"/>
    <xf numFmtId="0" fontId="4" fillId="2" borderId="15" xfId="0" applyFont="1" applyFill="1" applyBorder="1"/>
    <xf numFmtId="0" fontId="5" fillId="2" borderId="15" xfId="0" applyFont="1" applyFill="1" applyBorder="1"/>
    <xf numFmtId="0" fontId="5" fillId="0" borderId="1" xfId="10" applyBorder="1"/>
    <xf numFmtId="0" fontId="0" fillId="0" borderId="0" xfId="0" applyAlignment="1"/>
    <xf numFmtId="0" fontId="14" fillId="0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0" fillId="2" borderId="9" xfId="0" applyFill="1" applyBorder="1"/>
    <xf numFmtId="0" fontId="12" fillId="2" borderId="18" xfId="0" applyFont="1" applyFill="1" applyBorder="1"/>
    <xf numFmtId="20" fontId="4" fillId="0" borderId="0" xfId="0" applyNumberFormat="1" applyFont="1" applyBorder="1"/>
    <xf numFmtId="0" fontId="14" fillId="2" borderId="12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20" fillId="0" borderId="1" xfId="0" applyFont="1" applyBorder="1"/>
    <xf numFmtId="0" fontId="19" fillId="2" borderId="3" xfId="0" applyFont="1" applyFill="1" applyBorder="1" applyAlignment="1">
      <alignment horizontal="center"/>
    </xf>
    <xf numFmtId="0" fontId="19" fillId="0" borderId="3" xfId="0" applyFont="1" applyBorder="1"/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vertical="top" wrapText="1"/>
    </xf>
    <xf numFmtId="0" fontId="20" fillId="0" borderId="3" xfId="0" applyFont="1" applyBorder="1"/>
    <xf numFmtId="0" fontId="2" fillId="0" borderId="3" xfId="0" applyFont="1" applyBorder="1" applyAlignment="1">
      <alignment vertical="top" wrapText="1"/>
    </xf>
    <xf numFmtId="20" fontId="19" fillId="0" borderId="1" xfId="0" applyNumberFormat="1" applyFont="1" applyBorder="1"/>
    <xf numFmtId="0" fontId="20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 wrapText="1"/>
    </xf>
    <xf numFmtId="0" fontId="19" fillId="0" borderId="0" xfId="0" applyFont="1"/>
    <xf numFmtId="20" fontId="19" fillId="0" borderId="0" xfId="0" applyNumberFormat="1" applyFont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14" xfId="0" applyFont="1" applyFill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top" wrapText="1"/>
    </xf>
    <xf numFmtId="0" fontId="4" fillId="0" borderId="1" xfId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11" applyFont="1" applyBorder="1" applyAlignment="1"/>
    <xf numFmtId="166" fontId="0" fillId="0" borderId="2" xfId="0" applyNumberFormat="1" applyBorder="1"/>
    <xf numFmtId="167" fontId="0" fillId="0" borderId="2" xfId="0" applyNumberFormat="1" applyBorder="1"/>
    <xf numFmtId="167" fontId="5" fillId="0" borderId="2" xfId="0" applyNumberFormat="1" applyFont="1" applyBorder="1"/>
    <xf numFmtId="167" fontId="0" fillId="0" borderId="11" xfId="0" applyNumberFormat="1" applyBorder="1"/>
    <xf numFmtId="167" fontId="0" fillId="0" borderId="19" xfId="0" applyNumberFormat="1" applyBorder="1"/>
    <xf numFmtId="167" fontId="0" fillId="0" borderId="2" xfId="0" applyNumberFormat="1" applyFill="1" applyBorder="1"/>
    <xf numFmtId="167" fontId="4" fillId="0" borderId="2" xfId="0" applyNumberFormat="1" applyFont="1" applyBorder="1"/>
    <xf numFmtId="167" fontId="0" fillId="0" borderId="1" xfId="0" applyNumberFormat="1" applyBorder="1"/>
    <xf numFmtId="0" fontId="5" fillId="0" borderId="25" xfId="0" applyFont="1" applyBorder="1" applyAlignment="1">
      <alignment horizontal="center"/>
    </xf>
    <xf numFmtId="167" fontId="0" fillId="0" borderId="26" xfId="0" applyNumberFormat="1" applyBorder="1"/>
    <xf numFmtId="0" fontId="19" fillId="2" borderId="1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5" fillId="4" borderId="1" xfId="11" applyFont="1" applyFill="1" applyBorder="1" applyAlignment="1"/>
    <xf numFmtId="0" fontId="0" fillId="0" borderId="25" xfId="0" applyBorder="1" applyAlignment="1">
      <alignment horizontal="center"/>
    </xf>
    <xf numFmtId="167" fontId="5" fillId="0" borderId="26" xfId="0" applyNumberFormat="1" applyFont="1" applyBorder="1"/>
    <xf numFmtId="0" fontId="14" fillId="2" borderId="23" xfId="0" applyFont="1" applyFill="1" applyBorder="1" applyAlignment="1">
      <alignment vertical="center"/>
    </xf>
    <xf numFmtId="0" fontId="14" fillId="2" borderId="2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167" fontId="0" fillId="0" borderId="1" xfId="0" applyNumberFormat="1" applyFill="1" applyBorder="1"/>
    <xf numFmtId="167" fontId="4" fillId="0" borderId="1" xfId="0" applyNumberFormat="1" applyFont="1" applyBorder="1"/>
    <xf numFmtId="167" fontId="5" fillId="0" borderId="1" xfId="0" applyNumberFormat="1" applyFont="1" applyBorder="1"/>
    <xf numFmtId="0" fontId="21" fillId="0" borderId="1" xfId="10" applyFont="1" applyBorder="1"/>
    <xf numFmtId="0" fontId="12" fillId="0" borderId="1" xfId="0" applyFont="1" applyBorder="1"/>
    <xf numFmtId="0" fontId="2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1" fillId="0" borderId="1" xfId="0" applyFont="1" applyBorder="1"/>
    <xf numFmtId="167" fontId="21" fillId="0" borderId="1" xfId="0" applyNumberFormat="1" applyFont="1" applyBorder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0" xfId="0" applyFont="1"/>
    <xf numFmtId="0" fontId="21" fillId="0" borderId="0" xfId="0" applyFont="1" applyBorder="1" applyAlignment="1">
      <alignment horizontal="center"/>
    </xf>
    <xf numFmtId="0" fontId="22" fillId="2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21" fillId="0" borderId="0" xfId="0" applyFont="1" applyBorder="1"/>
    <xf numFmtId="0" fontId="21" fillId="0" borderId="0" xfId="0" applyFont="1" applyFill="1"/>
    <xf numFmtId="0" fontId="12" fillId="0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167" fontId="0" fillId="5" borderId="2" xfId="0" applyNumberFormat="1" applyFill="1" applyBorder="1"/>
    <xf numFmtId="0" fontId="5" fillId="5" borderId="5" xfId="11" applyFont="1" applyFill="1" applyBorder="1" applyAlignment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0" fillId="5" borderId="1" xfId="0" applyFill="1" applyBorder="1"/>
    <xf numFmtId="0" fontId="7" fillId="5" borderId="1" xfId="0" applyFont="1" applyFill="1" applyBorder="1" applyAlignment="1">
      <alignment horizontal="left"/>
    </xf>
    <xf numFmtId="0" fontId="5" fillId="5" borderId="6" xfId="11" applyFont="1" applyFill="1" applyBorder="1" applyAlignment="1"/>
    <xf numFmtId="0" fontId="5" fillId="5" borderId="1" xfId="0" applyFont="1" applyFill="1" applyBorder="1"/>
    <xf numFmtId="0" fontId="5" fillId="6" borderId="6" xfId="11" applyFont="1" applyFill="1" applyBorder="1" applyAlignment="1"/>
    <xf numFmtId="0" fontId="5" fillId="5" borderId="1" xfId="10" applyFill="1" applyBorder="1"/>
    <xf numFmtId="0" fontId="14" fillId="5" borderId="1" xfId="0" applyFont="1" applyFill="1" applyBorder="1" applyAlignment="1">
      <alignment horizontal="center"/>
    </xf>
    <xf numFmtId="0" fontId="5" fillId="5" borderId="0" xfId="0" applyFont="1" applyFill="1"/>
    <xf numFmtId="167" fontId="0" fillId="5" borderId="11" xfId="0" applyNumberFormat="1" applyFill="1" applyBorder="1"/>
    <xf numFmtId="0" fontId="4" fillId="5" borderId="3" xfId="0" applyFont="1" applyFill="1" applyBorder="1"/>
    <xf numFmtId="0" fontId="4" fillId="5" borderId="3" xfId="0" applyFont="1" applyFill="1" applyBorder="1" applyAlignment="1">
      <alignment horizontal="center"/>
    </xf>
    <xf numFmtId="0" fontId="0" fillId="5" borderId="3" xfId="0" applyFill="1" applyBorder="1"/>
    <xf numFmtId="0" fontId="5" fillId="5" borderId="3" xfId="0" applyFont="1" applyFill="1" applyBorder="1"/>
    <xf numFmtId="0" fontId="0" fillId="5" borderId="8" xfId="0" applyFill="1" applyBorder="1"/>
    <xf numFmtId="0" fontId="5" fillId="5" borderId="1" xfId="0" applyFont="1" applyFill="1" applyBorder="1" applyAlignment="1">
      <alignment horizontal="center" vertical="top"/>
    </xf>
    <xf numFmtId="0" fontId="5" fillId="5" borderId="10" xfId="11" applyFont="1" applyFill="1" applyBorder="1" applyAlignment="1"/>
    <xf numFmtId="0" fontId="0" fillId="5" borderId="2" xfId="0" applyFill="1" applyBorder="1"/>
    <xf numFmtId="0" fontId="5" fillId="5" borderId="7" xfId="11" applyFont="1" applyFill="1" applyBorder="1" applyAlignment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/>
    <xf numFmtId="0" fontId="5" fillId="6" borderId="7" xfId="11" applyFont="1" applyFill="1" applyBorder="1" applyAlignment="1"/>
    <xf numFmtId="0" fontId="4" fillId="5" borderId="1" xfId="1" applyFill="1" applyBorder="1"/>
    <xf numFmtId="0" fontId="5" fillId="5" borderId="2" xfId="10" applyFill="1" applyBorder="1"/>
    <xf numFmtId="0" fontId="11" fillId="5" borderId="1" xfId="0" applyFont="1" applyFill="1" applyBorder="1" applyAlignment="1">
      <alignment horizontal="center"/>
    </xf>
    <xf numFmtId="0" fontId="4" fillId="5" borderId="2" xfId="0" applyFont="1" applyFill="1" applyBorder="1"/>
    <xf numFmtId="0" fontId="0" fillId="5" borderId="1" xfId="0" applyFill="1" applyBorder="1" applyAlignment="1">
      <alignment horizontal="center"/>
    </xf>
    <xf numFmtId="167" fontId="4" fillId="5" borderId="2" xfId="0" applyNumberFormat="1" applyFont="1" applyFill="1" applyBorder="1"/>
    <xf numFmtId="0" fontId="5" fillId="5" borderId="1" xfId="11" applyFont="1" applyFill="1" applyBorder="1" applyAlignment="1"/>
    <xf numFmtId="0" fontId="5" fillId="5" borderId="1" xfId="0" applyFont="1" applyFill="1" applyBorder="1" applyAlignment="1">
      <alignment horizontal="left"/>
    </xf>
    <xf numFmtId="0" fontId="5" fillId="5" borderId="2" xfId="0" applyFont="1" applyFill="1" applyBorder="1"/>
    <xf numFmtId="0" fontId="7" fillId="5" borderId="1" xfId="0" applyFont="1" applyFill="1" applyBorder="1" applyAlignment="1">
      <alignment horizontal="center"/>
    </xf>
    <xf numFmtId="0" fontId="5" fillId="5" borderId="0" xfId="11" applyFont="1" applyFill="1" applyBorder="1" applyAlignment="1"/>
    <xf numFmtId="0" fontId="5" fillId="5" borderId="2" xfId="11" applyFont="1" applyFill="1" applyBorder="1" applyAlignment="1"/>
    <xf numFmtId="0" fontId="14" fillId="5" borderId="4" xfId="0" applyFont="1" applyFill="1" applyBorder="1" applyAlignment="1">
      <alignment horizontal="center"/>
    </xf>
    <xf numFmtId="167" fontId="4" fillId="5" borderId="19" xfId="0" applyNumberFormat="1" applyFont="1" applyFill="1" applyBorder="1"/>
    <xf numFmtId="0" fontId="14" fillId="5" borderId="16" xfId="0" applyFont="1" applyFill="1" applyBorder="1" applyAlignment="1">
      <alignment vertical="center"/>
    </xf>
    <xf numFmtId="0" fontId="14" fillId="5" borderId="15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27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</cellXfs>
  <cellStyles count="12">
    <cellStyle name="Heading" xfId="6" xr:uid="{00000000-0005-0000-0000-000000000000}"/>
    <cellStyle name="Heading1" xfId="2" xr:uid="{00000000-0005-0000-0000-000001000000}"/>
    <cellStyle name="Moneda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3" xfId="5" xr:uid="{00000000-0005-0000-0000-000006000000}"/>
    <cellStyle name="Normal 4" xfId="9" xr:uid="{00000000-0005-0000-0000-000007000000}"/>
    <cellStyle name="Normal 5" xfId="10" xr:uid="{00000000-0005-0000-0000-000008000000}"/>
    <cellStyle name="Normal 6" xfId="11" xr:uid="{00000000-0005-0000-0000-000009000000}"/>
    <cellStyle name="Result" xfId="7" xr:uid="{00000000-0005-0000-0000-00000A000000}"/>
    <cellStyle name="Result2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66675</xdr:rowOff>
    </xdr:from>
    <xdr:to>
      <xdr:col>7</xdr:col>
      <xdr:colOff>314325</xdr:colOff>
      <xdr:row>5</xdr:row>
      <xdr:rowOff>333375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6800" y="1990725"/>
          <a:ext cx="295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5</xdr:row>
      <xdr:rowOff>57150</xdr:rowOff>
    </xdr:from>
    <xdr:to>
      <xdr:col>8</xdr:col>
      <xdr:colOff>285750</xdr:colOff>
      <xdr:row>5</xdr:row>
      <xdr:rowOff>333375</xdr:rowOff>
    </xdr:to>
    <xdr:pic>
      <xdr:nvPicPr>
        <xdr:cNvPr id="3" name="image0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62600" y="198120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5</xdr:row>
      <xdr:rowOff>66675</xdr:rowOff>
    </xdr:from>
    <xdr:to>
      <xdr:col>9</xdr:col>
      <xdr:colOff>257175</xdr:colOff>
      <xdr:row>5</xdr:row>
      <xdr:rowOff>333375</xdr:rowOff>
    </xdr:to>
    <xdr:pic>
      <xdr:nvPicPr>
        <xdr:cNvPr id="4" name="image0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43650" y="1990725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34738</xdr:colOff>
      <xdr:row>5</xdr:row>
      <xdr:rowOff>62193</xdr:rowOff>
    </xdr:from>
    <xdr:to>
      <xdr:col>10</xdr:col>
      <xdr:colOff>244288</xdr:colOff>
      <xdr:row>5</xdr:row>
      <xdr:rowOff>366993</xdr:rowOff>
    </xdr:to>
    <xdr:pic>
      <xdr:nvPicPr>
        <xdr:cNvPr id="23" name="image01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3179" y="7614958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34738</xdr:colOff>
      <xdr:row>5</xdr:row>
      <xdr:rowOff>62193</xdr:rowOff>
    </xdr:from>
    <xdr:to>
      <xdr:col>10</xdr:col>
      <xdr:colOff>244288</xdr:colOff>
      <xdr:row>5</xdr:row>
      <xdr:rowOff>366993</xdr:rowOff>
    </xdr:to>
    <xdr:pic>
      <xdr:nvPicPr>
        <xdr:cNvPr id="24" name="image01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543179" y="7614958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5</xdr:row>
      <xdr:rowOff>66675</xdr:rowOff>
    </xdr:from>
    <xdr:to>
      <xdr:col>7</xdr:col>
      <xdr:colOff>314325</xdr:colOff>
      <xdr:row>5</xdr:row>
      <xdr:rowOff>333375</xdr:rowOff>
    </xdr:to>
    <xdr:pic>
      <xdr:nvPicPr>
        <xdr:cNvPr id="29" name="image00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23226" y="828675"/>
          <a:ext cx="295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5</xdr:row>
      <xdr:rowOff>57150</xdr:rowOff>
    </xdr:from>
    <xdr:to>
      <xdr:col>8</xdr:col>
      <xdr:colOff>285750</xdr:colOff>
      <xdr:row>5</xdr:row>
      <xdr:rowOff>333375</xdr:rowOff>
    </xdr:to>
    <xdr:pic>
      <xdr:nvPicPr>
        <xdr:cNvPr id="30" name="image03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49878" y="81915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5</xdr:row>
      <xdr:rowOff>66675</xdr:rowOff>
    </xdr:from>
    <xdr:to>
      <xdr:col>9</xdr:col>
      <xdr:colOff>257175</xdr:colOff>
      <xdr:row>5</xdr:row>
      <xdr:rowOff>333375</xdr:rowOff>
    </xdr:to>
    <xdr:pic>
      <xdr:nvPicPr>
        <xdr:cNvPr id="31" name="image04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95579" y="828675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5</xdr:row>
      <xdr:rowOff>28575</xdr:rowOff>
    </xdr:from>
    <xdr:to>
      <xdr:col>10</xdr:col>
      <xdr:colOff>266700</xdr:colOff>
      <xdr:row>5</xdr:row>
      <xdr:rowOff>333375</xdr:rowOff>
    </xdr:to>
    <xdr:pic>
      <xdr:nvPicPr>
        <xdr:cNvPr id="32" name="image01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069856" y="790575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44823</xdr:colOff>
      <xdr:row>5</xdr:row>
      <xdr:rowOff>78441</xdr:rowOff>
    </xdr:from>
    <xdr:to>
      <xdr:col>11</xdr:col>
      <xdr:colOff>324894</xdr:colOff>
      <xdr:row>5</xdr:row>
      <xdr:rowOff>332255</xdr:rowOff>
    </xdr:to>
    <xdr:pic>
      <xdr:nvPicPr>
        <xdr:cNvPr id="33" name="image02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941" y="12304059"/>
          <a:ext cx="280071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19050</xdr:colOff>
      <xdr:row>5</xdr:row>
      <xdr:rowOff>66675</xdr:rowOff>
    </xdr:from>
    <xdr:to>
      <xdr:col>20</xdr:col>
      <xdr:colOff>314325</xdr:colOff>
      <xdr:row>5</xdr:row>
      <xdr:rowOff>333375</xdr:rowOff>
    </xdr:to>
    <xdr:pic>
      <xdr:nvPicPr>
        <xdr:cNvPr id="21" name="image00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6226" y="15149793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5</xdr:row>
      <xdr:rowOff>57150</xdr:rowOff>
    </xdr:from>
    <xdr:to>
      <xdr:col>21</xdr:col>
      <xdr:colOff>285750</xdr:colOff>
      <xdr:row>5</xdr:row>
      <xdr:rowOff>333375</xdr:rowOff>
    </xdr:to>
    <xdr:pic>
      <xdr:nvPicPr>
        <xdr:cNvPr id="22" name="image03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2878" y="15140268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19050</xdr:colOff>
      <xdr:row>5</xdr:row>
      <xdr:rowOff>66675</xdr:rowOff>
    </xdr:from>
    <xdr:to>
      <xdr:col>22</xdr:col>
      <xdr:colOff>257175</xdr:colOff>
      <xdr:row>5</xdr:row>
      <xdr:rowOff>333375</xdr:rowOff>
    </xdr:to>
    <xdr:pic>
      <xdr:nvPicPr>
        <xdr:cNvPr id="25" name="image04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18579" y="15149793"/>
          <a:ext cx="238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34738</xdr:colOff>
      <xdr:row>5</xdr:row>
      <xdr:rowOff>62193</xdr:rowOff>
    </xdr:from>
    <xdr:to>
      <xdr:col>23</xdr:col>
      <xdr:colOff>244288</xdr:colOff>
      <xdr:row>5</xdr:row>
      <xdr:rowOff>366993</xdr:rowOff>
    </xdr:to>
    <xdr:pic>
      <xdr:nvPicPr>
        <xdr:cNvPr id="26" name="image01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0444" y="15145311"/>
          <a:ext cx="20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34738</xdr:colOff>
      <xdr:row>5</xdr:row>
      <xdr:rowOff>62193</xdr:rowOff>
    </xdr:from>
    <xdr:to>
      <xdr:col>23</xdr:col>
      <xdr:colOff>244288</xdr:colOff>
      <xdr:row>5</xdr:row>
      <xdr:rowOff>366993</xdr:rowOff>
    </xdr:to>
    <xdr:pic>
      <xdr:nvPicPr>
        <xdr:cNvPr id="27" name="image01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0444" y="15145311"/>
          <a:ext cx="20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19050</xdr:colOff>
      <xdr:row>5</xdr:row>
      <xdr:rowOff>66675</xdr:rowOff>
    </xdr:from>
    <xdr:to>
      <xdr:col>20</xdr:col>
      <xdr:colOff>314325</xdr:colOff>
      <xdr:row>5</xdr:row>
      <xdr:rowOff>333375</xdr:rowOff>
    </xdr:to>
    <xdr:pic>
      <xdr:nvPicPr>
        <xdr:cNvPr id="34" name="image00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6226" y="15149793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5</xdr:row>
      <xdr:rowOff>57150</xdr:rowOff>
    </xdr:from>
    <xdr:to>
      <xdr:col>21</xdr:col>
      <xdr:colOff>285750</xdr:colOff>
      <xdr:row>5</xdr:row>
      <xdr:rowOff>333375</xdr:rowOff>
    </xdr:to>
    <xdr:pic>
      <xdr:nvPicPr>
        <xdr:cNvPr id="35" name="image03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2878" y="15140268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19050</xdr:colOff>
      <xdr:row>5</xdr:row>
      <xdr:rowOff>66675</xdr:rowOff>
    </xdr:from>
    <xdr:to>
      <xdr:col>22</xdr:col>
      <xdr:colOff>257175</xdr:colOff>
      <xdr:row>5</xdr:row>
      <xdr:rowOff>333375</xdr:rowOff>
    </xdr:to>
    <xdr:pic>
      <xdr:nvPicPr>
        <xdr:cNvPr id="36" name="image04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18579" y="15149793"/>
          <a:ext cx="238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57150</xdr:colOff>
      <xdr:row>5</xdr:row>
      <xdr:rowOff>28575</xdr:rowOff>
    </xdr:from>
    <xdr:to>
      <xdr:col>23</xdr:col>
      <xdr:colOff>266700</xdr:colOff>
      <xdr:row>5</xdr:row>
      <xdr:rowOff>333375</xdr:rowOff>
    </xdr:to>
    <xdr:pic>
      <xdr:nvPicPr>
        <xdr:cNvPr id="37" name="image01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92856" y="15111693"/>
          <a:ext cx="2095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44823</xdr:colOff>
      <xdr:row>5</xdr:row>
      <xdr:rowOff>78441</xdr:rowOff>
    </xdr:from>
    <xdr:to>
      <xdr:col>24</xdr:col>
      <xdr:colOff>324894</xdr:colOff>
      <xdr:row>5</xdr:row>
      <xdr:rowOff>332255</xdr:rowOff>
    </xdr:to>
    <xdr:pic>
      <xdr:nvPicPr>
        <xdr:cNvPr id="38" name="image02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3941" y="15161559"/>
          <a:ext cx="280071" cy="158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19050</xdr:colOff>
      <xdr:row>69</xdr:row>
      <xdr:rowOff>66675</xdr:rowOff>
    </xdr:from>
    <xdr:to>
      <xdr:col>8</xdr:col>
      <xdr:colOff>314325</xdr:colOff>
      <xdr:row>69</xdr:row>
      <xdr:rowOff>333375</xdr:rowOff>
    </xdr:to>
    <xdr:pic>
      <xdr:nvPicPr>
        <xdr:cNvPr id="39" name="image00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92168" y="12931028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69</xdr:row>
      <xdr:rowOff>57150</xdr:rowOff>
    </xdr:from>
    <xdr:to>
      <xdr:col>9</xdr:col>
      <xdr:colOff>285750</xdr:colOff>
      <xdr:row>69</xdr:row>
      <xdr:rowOff>333375</xdr:rowOff>
    </xdr:to>
    <xdr:pic>
      <xdr:nvPicPr>
        <xdr:cNvPr id="40" name="image03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921503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69</xdr:row>
      <xdr:rowOff>66675</xdr:rowOff>
    </xdr:from>
    <xdr:to>
      <xdr:col>10</xdr:col>
      <xdr:colOff>257175</xdr:colOff>
      <xdr:row>69</xdr:row>
      <xdr:rowOff>333375</xdr:rowOff>
    </xdr:to>
    <xdr:pic>
      <xdr:nvPicPr>
        <xdr:cNvPr id="41" name="image04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75726" y="12931028"/>
          <a:ext cx="238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34738</xdr:colOff>
      <xdr:row>69</xdr:row>
      <xdr:rowOff>62193</xdr:rowOff>
    </xdr:from>
    <xdr:to>
      <xdr:col>11</xdr:col>
      <xdr:colOff>244288</xdr:colOff>
      <xdr:row>69</xdr:row>
      <xdr:rowOff>366993</xdr:rowOff>
    </xdr:to>
    <xdr:pic>
      <xdr:nvPicPr>
        <xdr:cNvPr id="42" name="image01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27591" y="12926546"/>
          <a:ext cx="20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34738</xdr:colOff>
      <xdr:row>69</xdr:row>
      <xdr:rowOff>62193</xdr:rowOff>
    </xdr:from>
    <xdr:to>
      <xdr:col>11</xdr:col>
      <xdr:colOff>244288</xdr:colOff>
      <xdr:row>69</xdr:row>
      <xdr:rowOff>366993</xdr:rowOff>
    </xdr:to>
    <xdr:pic>
      <xdr:nvPicPr>
        <xdr:cNvPr id="43" name="image0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27591" y="12926546"/>
          <a:ext cx="2095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19050</xdr:colOff>
      <xdr:row>69</xdr:row>
      <xdr:rowOff>66675</xdr:rowOff>
    </xdr:from>
    <xdr:to>
      <xdr:col>8</xdr:col>
      <xdr:colOff>314325</xdr:colOff>
      <xdr:row>70</xdr:row>
      <xdr:rowOff>2801</xdr:rowOff>
    </xdr:to>
    <xdr:pic>
      <xdr:nvPicPr>
        <xdr:cNvPr id="44" name="image00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1197" y="23173204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20731</xdr:colOff>
      <xdr:row>69</xdr:row>
      <xdr:rowOff>57150</xdr:rowOff>
    </xdr:from>
    <xdr:to>
      <xdr:col>9</xdr:col>
      <xdr:colOff>296956</xdr:colOff>
      <xdr:row>70</xdr:row>
      <xdr:rowOff>2801</xdr:rowOff>
    </xdr:to>
    <xdr:pic>
      <xdr:nvPicPr>
        <xdr:cNvPr id="45" name="image03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09055" y="23163679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69</xdr:row>
      <xdr:rowOff>66675</xdr:rowOff>
    </xdr:from>
    <xdr:to>
      <xdr:col>7</xdr:col>
      <xdr:colOff>314325</xdr:colOff>
      <xdr:row>69</xdr:row>
      <xdr:rowOff>333375</xdr:rowOff>
    </xdr:to>
    <xdr:pic>
      <xdr:nvPicPr>
        <xdr:cNvPr id="49" name="image00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71197" y="23173204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69</xdr:row>
      <xdr:rowOff>33618</xdr:rowOff>
    </xdr:from>
    <xdr:to>
      <xdr:col>8</xdr:col>
      <xdr:colOff>35081</xdr:colOff>
      <xdr:row>70</xdr:row>
      <xdr:rowOff>2801</xdr:rowOff>
    </xdr:to>
    <xdr:pic>
      <xdr:nvPicPr>
        <xdr:cNvPr id="50" name="image00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5021" y="23061706"/>
          <a:ext cx="352207" cy="204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69</xdr:row>
      <xdr:rowOff>57150</xdr:rowOff>
    </xdr:from>
    <xdr:to>
      <xdr:col>8</xdr:col>
      <xdr:colOff>285750</xdr:colOff>
      <xdr:row>69</xdr:row>
      <xdr:rowOff>333375</xdr:rowOff>
    </xdr:to>
    <xdr:pic>
      <xdr:nvPicPr>
        <xdr:cNvPr id="51" name="image03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7849" y="23163679"/>
          <a:ext cx="2762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20731</xdr:colOff>
      <xdr:row>69</xdr:row>
      <xdr:rowOff>22412</xdr:rowOff>
    </xdr:from>
    <xdr:to>
      <xdr:col>9</xdr:col>
      <xdr:colOff>13800</xdr:colOff>
      <xdr:row>70</xdr:row>
      <xdr:rowOff>2801</xdr:rowOff>
    </xdr:to>
    <xdr:pic>
      <xdr:nvPicPr>
        <xdr:cNvPr id="52" name="image03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2878" y="23050500"/>
          <a:ext cx="329246" cy="215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319274</xdr:colOff>
      <xdr:row>69</xdr:row>
      <xdr:rowOff>33618</xdr:rowOff>
    </xdr:from>
    <xdr:to>
      <xdr:col>9</xdr:col>
      <xdr:colOff>309935</xdr:colOff>
      <xdr:row>70</xdr:row>
      <xdr:rowOff>33617</xdr:rowOff>
    </xdr:to>
    <xdr:pic>
      <xdr:nvPicPr>
        <xdr:cNvPr id="55" name="image04.pn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71421" y="23061706"/>
          <a:ext cx="326838" cy="235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45943</xdr:colOff>
      <xdr:row>68</xdr:row>
      <xdr:rowOff>138391</xdr:rowOff>
    </xdr:from>
    <xdr:to>
      <xdr:col>10</xdr:col>
      <xdr:colOff>313764</xdr:colOff>
      <xdr:row>70</xdr:row>
      <xdr:rowOff>14006</xdr:rowOff>
    </xdr:to>
    <xdr:pic>
      <xdr:nvPicPr>
        <xdr:cNvPr id="57" name="image01.pn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70443" y="23009597"/>
          <a:ext cx="267821" cy="267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67234</xdr:colOff>
      <xdr:row>69</xdr:row>
      <xdr:rowOff>36952</xdr:rowOff>
    </xdr:from>
    <xdr:to>
      <xdr:col>11</xdr:col>
      <xdr:colOff>381000</xdr:colOff>
      <xdr:row>70</xdr:row>
      <xdr:rowOff>22411</xdr:rowOff>
    </xdr:to>
    <xdr:pic>
      <xdr:nvPicPr>
        <xdr:cNvPr id="58" name="image02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146" y="23065040"/>
          <a:ext cx="313766" cy="22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4</xdr:row>
      <xdr:rowOff>66675</xdr:rowOff>
    </xdr:from>
    <xdr:to>
      <xdr:col>20</xdr:col>
      <xdr:colOff>314325</xdr:colOff>
      <xdr:row>4</xdr:row>
      <xdr:rowOff>333375</xdr:rowOff>
    </xdr:to>
    <xdr:pic>
      <xdr:nvPicPr>
        <xdr:cNvPr id="5" name="image00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30150" y="866775"/>
          <a:ext cx="295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4</xdr:row>
      <xdr:rowOff>57150</xdr:rowOff>
    </xdr:from>
    <xdr:to>
      <xdr:col>21</xdr:col>
      <xdr:colOff>285750</xdr:colOff>
      <xdr:row>4</xdr:row>
      <xdr:rowOff>333375</xdr:rowOff>
    </xdr:to>
    <xdr:pic>
      <xdr:nvPicPr>
        <xdr:cNvPr id="6" name="image03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54000" y="85725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19050</xdr:colOff>
      <xdr:row>4</xdr:row>
      <xdr:rowOff>66675</xdr:rowOff>
    </xdr:from>
    <xdr:to>
      <xdr:col>22</xdr:col>
      <xdr:colOff>257175</xdr:colOff>
      <xdr:row>4</xdr:row>
      <xdr:rowOff>333375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96900" y="866775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57150</xdr:colOff>
      <xdr:row>4</xdr:row>
      <xdr:rowOff>28575</xdr:rowOff>
    </xdr:from>
    <xdr:to>
      <xdr:col>23</xdr:col>
      <xdr:colOff>266700</xdr:colOff>
      <xdr:row>4</xdr:row>
      <xdr:rowOff>333375</xdr:rowOff>
    </xdr:to>
    <xdr:pic>
      <xdr:nvPicPr>
        <xdr:cNvPr id="8" name="image01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668375" y="828675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</xdr:colOff>
      <xdr:row>4</xdr:row>
      <xdr:rowOff>66675</xdr:rowOff>
    </xdr:from>
    <xdr:to>
      <xdr:col>7</xdr:col>
      <xdr:colOff>314325</xdr:colOff>
      <xdr:row>4</xdr:row>
      <xdr:rowOff>333375</xdr:rowOff>
    </xdr:to>
    <xdr:pic>
      <xdr:nvPicPr>
        <xdr:cNvPr id="9" name="image00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866775"/>
          <a:ext cx="295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9525</xdr:colOff>
      <xdr:row>4</xdr:row>
      <xdr:rowOff>57150</xdr:rowOff>
    </xdr:from>
    <xdr:to>
      <xdr:col>8</xdr:col>
      <xdr:colOff>285750</xdr:colOff>
      <xdr:row>4</xdr:row>
      <xdr:rowOff>333375</xdr:rowOff>
    </xdr:to>
    <xdr:pic>
      <xdr:nvPicPr>
        <xdr:cNvPr id="10" name="image03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81625" y="85725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4</xdr:row>
      <xdr:rowOff>66675</xdr:rowOff>
    </xdr:from>
    <xdr:to>
      <xdr:col>9</xdr:col>
      <xdr:colOff>257175</xdr:colOff>
      <xdr:row>4</xdr:row>
      <xdr:rowOff>333375</xdr:rowOff>
    </xdr:to>
    <xdr:pic>
      <xdr:nvPicPr>
        <xdr:cNvPr id="11" name="image04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24525" y="866775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4</xdr:row>
      <xdr:rowOff>28575</xdr:rowOff>
    </xdr:from>
    <xdr:to>
      <xdr:col>10</xdr:col>
      <xdr:colOff>266700</xdr:colOff>
      <xdr:row>4</xdr:row>
      <xdr:rowOff>333375</xdr:rowOff>
    </xdr:to>
    <xdr:pic>
      <xdr:nvPicPr>
        <xdr:cNvPr id="12" name="image01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0" y="828675"/>
          <a:ext cx="2095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44823</xdr:colOff>
      <xdr:row>4</xdr:row>
      <xdr:rowOff>78441</xdr:rowOff>
    </xdr:from>
    <xdr:to>
      <xdr:col>24</xdr:col>
      <xdr:colOff>324894</xdr:colOff>
      <xdr:row>4</xdr:row>
      <xdr:rowOff>332255</xdr:rowOff>
    </xdr:to>
    <xdr:pic>
      <xdr:nvPicPr>
        <xdr:cNvPr id="15" name="image02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4198" y="878541"/>
          <a:ext cx="280071" cy="253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86"/>
  <sheetViews>
    <sheetView tabSelected="1" topLeftCell="C1" zoomScale="85" zoomScaleNormal="85" workbookViewId="0">
      <selection activeCell="C1" sqref="C1"/>
    </sheetView>
  </sheetViews>
  <sheetFormatPr defaultRowHeight="13.2"/>
  <cols>
    <col min="1" max="1" width="8.6640625" style="116" customWidth="1"/>
    <col min="2" max="2" width="11" style="19" customWidth="1"/>
    <col min="3" max="3" width="20" style="19" customWidth="1"/>
    <col min="4" max="4" width="9.6640625" style="19" customWidth="1"/>
    <col min="5" max="5" width="9.88671875" style="106" bestFit="1" customWidth="1"/>
    <col min="6" max="6" width="12" style="106" customWidth="1"/>
    <col min="7" max="7" width="6.6640625" style="19" customWidth="1"/>
    <col min="8" max="10" width="5" style="19" customWidth="1"/>
    <col min="11" max="11" width="6" style="19" customWidth="1"/>
    <col min="12" max="12" width="6.88671875" style="19" customWidth="1"/>
    <col min="13" max="13" width="7.6640625" customWidth="1"/>
    <col min="14" max="14" width="8.6640625" style="106" customWidth="1"/>
    <col min="15" max="15" width="10.88671875" customWidth="1"/>
    <col min="16" max="16" width="25.109375" customWidth="1"/>
    <col min="17" max="17" width="9.44140625" customWidth="1"/>
    <col min="18" max="18" width="9" style="106" customWidth="1"/>
    <col min="19" max="19" width="8.5546875" style="106" customWidth="1"/>
    <col min="20" max="20" width="6.33203125" customWidth="1"/>
    <col min="21" max="23" width="5" customWidth="1"/>
    <col min="24" max="24" width="6.5546875" style="19" customWidth="1"/>
    <col min="25" max="25" width="6.6640625" customWidth="1"/>
    <col min="26" max="27" width="8.6640625" customWidth="1"/>
    <col min="30" max="30" width="23.109375" customWidth="1"/>
  </cols>
  <sheetData>
    <row r="1" spans="1:25" s="19" customFormat="1" ht="28.5" customHeight="1">
      <c r="A1" s="120"/>
      <c r="B1" s="20"/>
      <c r="C1" s="22"/>
      <c r="D1" s="21"/>
      <c r="E1" s="21"/>
      <c r="F1" s="21"/>
      <c r="G1" s="21"/>
      <c r="H1" s="21"/>
      <c r="I1" s="21"/>
      <c r="J1" s="21"/>
      <c r="K1" s="21"/>
      <c r="M1"/>
      <c r="N1" s="118"/>
      <c r="O1"/>
      <c r="P1"/>
      <c r="Q1"/>
      <c r="R1" s="106"/>
      <c r="S1" s="106"/>
      <c r="T1"/>
      <c r="U1"/>
      <c r="V1"/>
      <c r="W1"/>
      <c r="X1"/>
    </row>
    <row r="2" spans="1:25" ht="18" thickBot="1">
      <c r="A2" s="120"/>
      <c r="B2" s="36"/>
      <c r="C2" s="22"/>
      <c r="D2" s="21"/>
      <c r="E2" s="21"/>
      <c r="F2" s="21"/>
      <c r="G2" s="21"/>
      <c r="H2" s="21"/>
      <c r="I2" s="21"/>
      <c r="J2" s="21"/>
      <c r="K2" s="21"/>
      <c r="L2" s="55"/>
      <c r="N2" s="118"/>
      <c r="X2"/>
    </row>
    <row r="3" spans="1:25" ht="17.399999999999999">
      <c r="A3" s="120"/>
      <c r="B3" s="36"/>
      <c r="C3" s="216" t="s">
        <v>78</v>
      </c>
      <c r="D3" s="217"/>
      <c r="E3" s="217"/>
      <c r="F3" s="217"/>
      <c r="G3" s="217"/>
      <c r="H3" s="217"/>
      <c r="I3" s="218"/>
      <c r="L3" s="55"/>
      <c r="M3" s="54"/>
      <c r="N3" s="87"/>
      <c r="O3" s="216" t="s">
        <v>77</v>
      </c>
      <c r="P3" s="217"/>
      <c r="Q3" s="217"/>
      <c r="R3" s="217"/>
      <c r="S3" s="217"/>
      <c r="T3" s="217"/>
      <c r="U3" s="218"/>
      <c r="V3" s="55"/>
      <c r="W3" s="55"/>
      <c r="X3" s="55"/>
    </row>
    <row r="4" spans="1:25" ht="13.8" thickBot="1">
      <c r="A4" s="120"/>
      <c r="C4" s="219"/>
      <c r="D4" s="220"/>
      <c r="E4" s="220"/>
      <c r="F4" s="220"/>
      <c r="G4" s="220"/>
      <c r="H4" s="220"/>
      <c r="I4" s="221"/>
      <c r="L4" s="55"/>
      <c r="M4" s="55"/>
      <c r="N4" s="118"/>
      <c r="O4" s="219"/>
      <c r="P4" s="220"/>
      <c r="Q4" s="220"/>
      <c r="R4" s="220"/>
      <c r="S4" s="220"/>
      <c r="T4" s="220"/>
      <c r="U4" s="221"/>
      <c r="V4" s="55"/>
      <c r="W4" s="55"/>
      <c r="X4" s="55"/>
    </row>
    <row r="5" spans="1:25" ht="17.399999999999999">
      <c r="A5" s="120"/>
      <c r="B5" s="43"/>
      <c r="L5" s="30"/>
      <c r="M5" s="43"/>
      <c r="N5" s="43"/>
      <c r="O5" s="55"/>
      <c r="P5" s="55"/>
      <c r="Q5" s="55"/>
      <c r="T5" s="55"/>
      <c r="U5" s="55"/>
      <c r="V5" s="55"/>
      <c r="W5" s="55"/>
      <c r="X5" s="30"/>
    </row>
    <row r="6" spans="1:25" ht="28.2">
      <c r="A6" s="94" t="s">
        <v>184</v>
      </c>
      <c r="B6" s="88" t="s">
        <v>14</v>
      </c>
      <c r="C6" s="92" t="s">
        <v>0</v>
      </c>
      <c r="D6" s="92" t="s">
        <v>2</v>
      </c>
      <c r="E6" s="98" t="s">
        <v>1</v>
      </c>
      <c r="F6" s="92" t="s">
        <v>10</v>
      </c>
      <c r="G6" s="93" t="s">
        <v>3</v>
      </c>
      <c r="H6" s="25"/>
      <c r="I6" s="28"/>
      <c r="J6" s="29"/>
      <c r="K6" s="29"/>
      <c r="L6" s="42"/>
      <c r="M6" s="1"/>
      <c r="N6" s="95" t="s">
        <v>184</v>
      </c>
      <c r="O6" s="88" t="s">
        <v>14</v>
      </c>
      <c r="P6" s="96" t="s">
        <v>0</v>
      </c>
      <c r="Q6" s="92" t="s">
        <v>2</v>
      </c>
      <c r="R6" s="97" t="s">
        <v>1</v>
      </c>
      <c r="S6" s="92" t="s">
        <v>10</v>
      </c>
      <c r="T6" s="99" t="s">
        <v>3</v>
      </c>
      <c r="U6" s="25"/>
      <c r="V6" s="28"/>
      <c r="W6" s="29"/>
      <c r="X6" s="29"/>
      <c r="Y6" s="42"/>
    </row>
    <row r="7" spans="1:25">
      <c r="A7" s="122">
        <v>1</v>
      </c>
      <c r="B7" s="129">
        <f>TIME(9,0,0)</f>
        <v>0.375</v>
      </c>
      <c r="C7" s="57" t="s">
        <v>150</v>
      </c>
      <c r="D7" s="38" t="s">
        <v>59</v>
      </c>
      <c r="E7" s="33" t="s">
        <v>98</v>
      </c>
      <c r="F7" s="33" t="s">
        <v>113</v>
      </c>
      <c r="G7" s="34" t="s">
        <v>3</v>
      </c>
      <c r="H7" s="44"/>
      <c r="I7" s="24"/>
      <c r="J7" s="44"/>
      <c r="K7" s="44"/>
      <c r="L7" s="34"/>
      <c r="M7" s="35"/>
      <c r="N7" s="186">
        <v>46</v>
      </c>
      <c r="O7" s="168">
        <v>0.52083333333333337</v>
      </c>
      <c r="P7" s="187" t="s">
        <v>9</v>
      </c>
      <c r="Q7" s="170" t="s">
        <v>20</v>
      </c>
      <c r="R7" s="171" t="s">
        <v>5</v>
      </c>
      <c r="S7" s="171" t="s">
        <v>113</v>
      </c>
      <c r="T7" s="175"/>
      <c r="U7" s="172"/>
      <c r="V7" s="170"/>
      <c r="W7" s="172"/>
      <c r="X7" s="170" t="s">
        <v>18</v>
      </c>
      <c r="Y7" s="175"/>
    </row>
    <row r="8" spans="1:25">
      <c r="A8" s="116">
        <v>2</v>
      </c>
      <c r="B8" s="129">
        <f>TIME(9,3,0)</f>
        <v>0.37708333333333338</v>
      </c>
      <c r="C8" s="57" t="s">
        <v>147</v>
      </c>
      <c r="D8" s="24" t="s">
        <v>4</v>
      </c>
      <c r="E8" s="33" t="s">
        <v>98</v>
      </c>
      <c r="F8" s="33" t="s">
        <v>113</v>
      </c>
      <c r="G8" s="24" t="s">
        <v>3</v>
      </c>
      <c r="H8" s="44"/>
      <c r="I8" s="24"/>
      <c r="J8" s="24"/>
      <c r="K8" s="44"/>
      <c r="L8" s="34"/>
      <c r="M8" s="35"/>
      <c r="N8" s="167">
        <v>47</v>
      </c>
      <c r="O8" s="168">
        <v>0.5229166666666667</v>
      </c>
      <c r="P8" s="188" t="s">
        <v>50</v>
      </c>
      <c r="Q8" s="170" t="s">
        <v>4</v>
      </c>
      <c r="R8" s="167" t="s">
        <v>5</v>
      </c>
      <c r="S8" s="171" t="s">
        <v>113</v>
      </c>
      <c r="T8" s="170"/>
      <c r="U8" s="172"/>
      <c r="V8" s="170"/>
      <c r="W8" s="170"/>
      <c r="X8" s="170" t="s">
        <v>18</v>
      </c>
      <c r="Y8" s="175"/>
    </row>
    <row r="9" spans="1:25">
      <c r="A9" s="116">
        <v>3</v>
      </c>
      <c r="B9" s="129">
        <f>TIME(9,6,0)</f>
        <v>0.37916666666666665</v>
      </c>
      <c r="C9" s="58" t="s">
        <v>149</v>
      </c>
      <c r="D9" s="24" t="s">
        <v>21</v>
      </c>
      <c r="E9" s="33" t="s">
        <v>98</v>
      </c>
      <c r="F9" s="33" t="s">
        <v>113</v>
      </c>
      <c r="G9" s="34" t="s">
        <v>3</v>
      </c>
      <c r="H9" s="44"/>
      <c r="I9" s="24"/>
      <c r="J9" s="24"/>
      <c r="K9" s="44"/>
      <c r="L9" s="34"/>
      <c r="M9" s="35"/>
      <c r="N9" s="167">
        <v>48</v>
      </c>
      <c r="O9" s="168">
        <v>0.52500000000000002</v>
      </c>
      <c r="P9" s="189" t="s">
        <v>159</v>
      </c>
      <c r="Q9" s="170" t="s">
        <v>20</v>
      </c>
      <c r="R9" s="167" t="s">
        <v>5</v>
      </c>
      <c r="S9" s="171" t="s">
        <v>113</v>
      </c>
      <c r="T9" s="175"/>
      <c r="U9" s="172"/>
      <c r="V9" s="170"/>
      <c r="W9" s="170"/>
      <c r="X9" s="175" t="s">
        <v>18</v>
      </c>
      <c r="Y9" s="175"/>
    </row>
    <row r="10" spans="1:25">
      <c r="A10" s="116">
        <v>4</v>
      </c>
      <c r="B10" s="129">
        <f>TIME(9,9,0)</f>
        <v>0.38125000000000003</v>
      </c>
      <c r="C10" s="57" t="s">
        <v>148</v>
      </c>
      <c r="D10" s="24" t="s">
        <v>4</v>
      </c>
      <c r="E10" s="33" t="s">
        <v>98</v>
      </c>
      <c r="F10" s="33" t="s">
        <v>113</v>
      </c>
      <c r="G10" s="34" t="s">
        <v>3</v>
      </c>
      <c r="H10" s="24"/>
      <c r="I10" s="24"/>
      <c r="J10" s="24"/>
      <c r="K10" s="24"/>
      <c r="L10" s="46"/>
      <c r="M10" s="79"/>
      <c r="N10" s="190">
        <v>49</v>
      </c>
      <c r="O10" s="168">
        <v>0.52708333333333335</v>
      </c>
      <c r="P10" s="188" t="s">
        <v>160</v>
      </c>
      <c r="Q10" s="170" t="s">
        <v>21</v>
      </c>
      <c r="R10" s="171" t="s">
        <v>5</v>
      </c>
      <c r="S10" s="171" t="s">
        <v>113</v>
      </c>
      <c r="T10" s="175"/>
      <c r="U10" s="170"/>
      <c r="V10" s="170"/>
      <c r="W10" s="170"/>
      <c r="X10" s="170" t="s">
        <v>18</v>
      </c>
      <c r="Y10" s="191"/>
    </row>
    <row r="11" spans="1:25" ht="12.75" customHeight="1">
      <c r="A11" s="116">
        <v>5</v>
      </c>
      <c r="B11" s="129">
        <f>TIME(9,12,0)</f>
        <v>0.3833333333333333</v>
      </c>
      <c r="C11" s="57" t="s">
        <v>24</v>
      </c>
      <c r="D11" s="38" t="s">
        <v>21</v>
      </c>
      <c r="E11" s="109" t="s">
        <v>104</v>
      </c>
      <c r="F11" s="33" t="s">
        <v>113</v>
      </c>
      <c r="G11" s="47" t="s">
        <v>3</v>
      </c>
      <c r="H11" s="47"/>
      <c r="I11" s="47"/>
      <c r="J11" s="24"/>
      <c r="K11" s="47"/>
      <c r="L11" s="34"/>
      <c r="M11" s="35"/>
      <c r="N11" s="167">
        <v>50</v>
      </c>
      <c r="O11" s="168">
        <v>0.52916666666666667</v>
      </c>
      <c r="P11" s="192" t="s">
        <v>8</v>
      </c>
      <c r="Q11" s="170" t="s">
        <v>20</v>
      </c>
      <c r="R11" s="171" t="s">
        <v>5</v>
      </c>
      <c r="S11" s="171" t="s">
        <v>113</v>
      </c>
      <c r="T11" s="193"/>
      <c r="U11" s="193"/>
      <c r="V11" s="193"/>
      <c r="W11" s="170"/>
      <c r="X11" s="175" t="s">
        <v>18</v>
      </c>
      <c r="Y11" s="175"/>
    </row>
    <row r="12" spans="1:25" ht="12.75" customHeight="1">
      <c r="A12" s="116">
        <v>6</v>
      </c>
      <c r="B12" s="129">
        <f>TIME(9,15,0)</f>
        <v>0.38541666666666669</v>
      </c>
      <c r="C12" s="2" t="s">
        <v>190</v>
      </c>
      <c r="D12" s="24" t="s">
        <v>59</v>
      </c>
      <c r="E12" s="33" t="s">
        <v>98</v>
      </c>
      <c r="F12" s="33" t="s">
        <v>113</v>
      </c>
      <c r="G12" s="34"/>
      <c r="H12" s="34" t="s">
        <v>11</v>
      </c>
      <c r="I12" s="24"/>
      <c r="J12" s="24"/>
      <c r="K12" s="24"/>
      <c r="L12" s="34"/>
      <c r="M12" s="35"/>
      <c r="N12" s="167">
        <v>51</v>
      </c>
      <c r="O12" s="168">
        <v>0.53125</v>
      </c>
      <c r="P12" s="188" t="s">
        <v>48</v>
      </c>
      <c r="Q12" s="170" t="s">
        <v>4</v>
      </c>
      <c r="R12" s="171" t="s">
        <v>5</v>
      </c>
      <c r="S12" s="171" t="s">
        <v>113</v>
      </c>
      <c r="T12" s="175"/>
      <c r="U12" s="175"/>
      <c r="V12" s="170"/>
      <c r="W12" s="170"/>
      <c r="X12" s="170" t="s">
        <v>18</v>
      </c>
      <c r="Y12" s="175"/>
    </row>
    <row r="13" spans="1:25">
      <c r="A13" s="116">
        <v>7</v>
      </c>
      <c r="B13" s="129">
        <f>TIME(9,18,0)</f>
        <v>0.38750000000000001</v>
      </c>
      <c r="C13" s="57" t="s">
        <v>147</v>
      </c>
      <c r="D13" s="24" t="s">
        <v>4</v>
      </c>
      <c r="E13" s="33" t="s">
        <v>98</v>
      </c>
      <c r="F13" s="33" t="s">
        <v>113</v>
      </c>
      <c r="G13" s="34"/>
      <c r="H13" s="24" t="s">
        <v>11</v>
      </c>
      <c r="I13" s="24"/>
      <c r="J13" s="24"/>
      <c r="K13" s="24"/>
      <c r="L13" s="34"/>
      <c r="M13" s="35"/>
      <c r="N13" s="167">
        <v>52</v>
      </c>
      <c r="O13" s="168">
        <v>0.53333333333333333</v>
      </c>
      <c r="P13" s="188" t="s">
        <v>161</v>
      </c>
      <c r="Q13" s="170" t="s">
        <v>21</v>
      </c>
      <c r="R13" s="171" t="s">
        <v>5</v>
      </c>
      <c r="S13" s="171" t="s">
        <v>113</v>
      </c>
      <c r="T13" s="175"/>
      <c r="U13" s="170"/>
      <c r="V13" s="170"/>
      <c r="W13" s="170"/>
      <c r="X13" s="175" t="s">
        <v>18</v>
      </c>
      <c r="Y13" s="175"/>
    </row>
    <row r="14" spans="1:25" ht="12.75" customHeight="1">
      <c r="A14" s="116">
        <v>8</v>
      </c>
      <c r="B14" s="129">
        <f>TIME(9,21,0)</f>
        <v>0.38958333333333334</v>
      </c>
      <c r="C14" s="58" t="s">
        <v>149</v>
      </c>
      <c r="D14" s="24" t="s">
        <v>21</v>
      </c>
      <c r="E14" s="33" t="s">
        <v>98</v>
      </c>
      <c r="F14" s="33" t="s">
        <v>113</v>
      </c>
      <c r="G14" s="34"/>
      <c r="H14" s="34" t="s">
        <v>11</v>
      </c>
      <c r="I14" s="44"/>
      <c r="J14" s="24"/>
      <c r="K14" s="24"/>
      <c r="L14" s="34"/>
      <c r="M14" s="35"/>
      <c r="N14" s="167">
        <v>53</v>
      </c>
      <c r="O14" s="168">
        <v>0.53541666666666665</v>
      </c>
      <c r="P14" s="194" t="s">
        <v>42</v>
      </c>
      <c r="Q14" s="170" t="s">
        <v>22</v>
      </c>
      <c r="R14" s="171" t="s">
        <v>5</v>
      </c>
      <c r="S14" s="171" t="s">
        <v>113</v>
      </c>
      <c r="T14" s="175"/>
      <c r="U14" s="175"/>
      <c r="V14" s="172"/>
      <c r="W14" s="170"/>
      <c r="X14" s="175" t="s">
        <v>18</v>
      </c>
      <c r="Y14" s="175"/>
    </row>
    <row r="15" spans="1:25">
      <c r="A15" s="116">
        <v>9</v>
      </c>
      <c r="B15" s="129">
        <f>TIME(9,24,0)</f>
        <v>0.39166666666666666</v>
      </c>
      <c r="C15" s="57" t="s">
        <v>148</v>
      </c>
      <c r="D15" s="24" t="s">
        <v>4</v>
      </c>
      <c r="E15" s="33" t="s">
        <v>98</v>
      </c>
      <c r="F15" s="33" t="s">
        <v>113</v>
      </c>
      <c r="G15" s="34"/>
      <c r="H15" s="24" t="s">
        <v>11</v>
      </c>
      <c r="I15" s="24"/>
      <c r="J15" s="44"/>
      <c r="K15" s="44"/>
      <c r="L15" s="34"/>
      <c r="M15" s="35"/>
      <c r="N15" s="167">
        <v>54</v>
      </c>
      <c r="O15" s="168">
        <v>0.53749999999999998</v>
      </c>
      <c r="P15" s="188" t="s">
        <v>162</v>
      </c>
      <c r="Q15" s="170" t="s">
        <v>21</v>
      </c>
      <c r="R15" s="171" t="s">
        <v>5</v>
      </c>
      <c r="S15" s="171" t="s">
        <v>113</v>
      </c>
      <c r="T15" s="175"/>
      <c r="U15" s="170"/>
      <c r="V15" s="170"/>
      <c r="W15" s="172"/>
      <c r="X15" s="175" t="s">
        <v>18</v>
      </c>
      <c r="Y15" s="175"/>
    </row>
    <row r="16" spans="1:25">
      <c r="A16" s="116">
        <v>10</v>
      </c>
      <c r="B16" s="129">
        <f>TIME(9,27,0)</f>
        <v>0.39374999999999999</v>
      </c>
      <c r="C16" s="57" t="s">
        <v>24</v>
      </c>
      <c r="D16" s="24" t="s">
        <v>21</v>
      </c>
      <c r="E16" s="33" t="s">
        <v>104</v>
      </c>
      <c r="F16" s="33" t="s">
        <v>113</v>
      </c>
      <c r="G16" s="24"/>
      <c r="H16" s="24"/>
      <c r="I16" s="24" t="s">
        <v>13</v>
      </c>
      <c r="J16" s="24"/>
      <c r="K16" s="44"/>
      <c r="L16" s="34"/>
      <c r="M16" s="35"/>
      <c r="N16" s="167">
        <v>55</v>
      </c>
      <c r="O16" s="168">
        <v>0.5395833333333333</v>
      </c>
      <c r="P16" s="188" t="s">
        <v>163</v>
      </c>
      <c r="Q16" s="170" t="s">
        <v>4</v>
      </c>
      <c r="R16" s="167" t="s">
        <v>5</v>
      </c>
      <c r="S16" s="171" t="s">
        <v>113</v>
      </c>
      <c r="T16" s="170"/>
      <c r="U16" s="170"/>
      <c r="V16" s="170"/>
      <c r="W16" s="170"/>
      <c r="X16" s="175" t="s">
        <v>18</v>
      </c>
      <c r="Y16" s="175"/>
    </row>
    <row r="17" spans="1:25">
      <c r="A17" s="116">
        <v>11</v>
      </c>
      <c r="B17" s="129">
        <f>TIME(9,30,0)</f>
        <v>0.39583333333333331</v>
      </c>
      <c r="C17" s="57" t="s">
        <v>151</v>
      </c>
      <c r="D17" s="45" t="s">
        <v>4</v>
      </c>
      <c r="E17" s="110" t="s">
        <v>110</v>
      </c>
      <c r="F17" s="110" t="s">
        <v>113</v>
      </c>
      <c r="G17" s="24"/>
      <c r="H17" s="24" t="s">
        <v>11</v>
      </c>
      <c r="I17" s="24"/>
      <c r="J17" s="24"/>
      <c r="K17" s="44"/>
      <c r="L17" s="34"/>
      <c r="M17" s="35"/>
      <c r="N17" s="167">
        <v>56</v>
      </c>
      <c r="O17" s="168">
        <v>0.54166666666666663</v>
      </c>
      <c r="P17" s="194" t="s">
        <v>55</v>
      </c>
      <c r="Q17" s="170" t="s">
        <v>22</v>
      </c>
      <c r="R17" s="167" t="s">
        <v>5</v>
      </c>
      <c r="S17" s="195" t="s">
        <v>113</v>
      </c>
      <c r="T17" s="170"/>
      <c r="U17" s="170"/>
      <c r="V17" s="170"/>
      <c r="W17" s="170"/>
      <c r="X17" s="175" t="s">
        <v>18</v>
      </c>
      <c r="Y17" s="175"/>
    </row>
    <row r="18" spans="1:25">
      <c r="A18" s="116">
        <v>12</v>
      </c>
      <c r="B18" s="129">
        <f>TIME(9,33,0)</f>
        <v>0.3979166666666667</v>
      </c>
      <c r="C18" s="61" t="s">
        <v>152</v>
      </c>
      <c r="D18" s="24" t="s">
        <v>22</v>
      </c>
      <c r="E18" s="33" t="s">
        <v>110</v>
      </c>
      <c r="F18" s="33" t="s">
        <v>113</v>
      </c>
      <c r="G18" s="34"/>
      <c r="H18" s="34" t="s">
        <v>11</v>
      </c>
      <c r="I18" s="24"/>
      <c r="J18" s="24"/>
      <c r="K18" s="44"/>
      <c r="L18" s="34"/>
      <c r="M18" s="35"/>
      <c r="N18" s="167">
        <v>57</v>
      </c>
      <c r="O18" s="168">
        <v>0.54375000000000007</v>
      </c>
      <c r="P18" s="188" t="s">
        <v>43</v>
      </c>
      <c r="Q18" s="170" t="s">
        <v>4</v>
      </c>
      <c r="R18" s="171" t="s">
        <v>5</v>
      </c>
      <c r="S18" s="171" t="s">
        <v>113</v>
      </c>
      <c r="T18" s="175"/>
      <c r="U18" s="175"/>
      <c r="V18" s="170"/>
      <c r="W18" s="170"/>
      <c r="X18" s="175" t="s">
        <v>18</v>
      </c>
      <c r="Y18" s="175"/>
    </row>
    <row r="19" spans="1:25">
      <c r="A19" s="116">
        <v>13</v>
      </c>
      <c r="B19" s="129">
        <f>TIME(9,36,0)</f>
        <v>0.39999999999999997</v>
      </c>
      <c r="C19" s="57" t="s">
        <v>153</v>
      </c>
      <c r="D19" s="24" t="s">
        <v>21</v>
      </c>
      <c r="E19" s="33" t="s">
        <v>110</v>
      </c>
      <c r="F19" s="33" t="s">
        <v>113</v>
      </c>
      <c r="G19" s="24"/>
      <c r="H19" s="24" t="s">
        <v>11</v>
      </c>
      <c r="I19" s="24"/>
      <c r="J19" s="24"/>
      <c r="K19" s="44"/>
      <c r="L19" s="34"/>
      <c r="M19" s="35"/>
      <c r="N19" s="167">
        <v>58</v>
      </c>
      <c r="O19" s="168">
        <v>0.54583333333333328</v>
      </c>
      <c r="P19" s="194" t="s">
        <v>54</v>
      </c>
      <c r="Q19" s="170" t="s">
        <v>22</v>
      </c>
      <c r="R19" s="171" t="s">
        <v>5</v>
      </c>
      <c r="S19" s="171" t="s">
        <v>113</v>
      </c>
      <c r="T19" s="170"/>
      <c r="U19" s="170"/>
      <c r="V19" s="170"/>
      <c r="W19" s="170"/>
      <c r="X19" s="175" t="s">
        <v>18</v>
      </c>
      <c r="Y19" s="175"/>
    </row>
    <row r="20" spans="1:25">
      <c r="A20" s="116">
        <v>14</v>
      </c>
      <c r="B20" s="129">
        <f>TIME(9,39,0)</f>
        <v>0.40208333333333335</v>
      </c>
      <c r="C20" s="57" t="s">
        <v>155</v>
      </c>
      <c r="D20" s="24" t="s">
        <v>59</v>
      </c>
      <c r="E20" s="33" t="s">
        <v>110</v>
      </c>
      <c r="F20" s="33" t="s">
        <v>113</v>
      </c>
      <c r="G20" s="34"/>
      <c r="H20" s="34" t="s">
        <v>11</v>
      </c>
      <c r="I20" s="44"/>
      <c r="J20" s="24"/>
      <c r="K20" s="44"/>
      <c r="L20" s="34"/>
      <c r="M20" s="35"/>
      <c r="N20" s="167">
        <v>59</v>
      </c>
      <c r="O20" s="168">
        <v>0.54791666666666672</v>
      </c>
      <c r="P20" s="189" t="s">
        <v>165</v>
      </c>
      <c r="Q20" s="179" t="s">
        <v>20</v>
      </c>
      <c r="R20" s="171" t="s">
        <v>5</v>
      </c>
      <c r="S20" s="171" t="s">
        <v>113</v>
      </c>
      <c r="T20" s="175"/>
      <c r="U20" s="175"/>
      <c r="V20" s="172"/>
      <c r="W20" s="170"/>
      <c r="X20" s="175" t="s">
        <v>18</v>
      </c>
      <c r="Y20" s="175"/>
    </row>
    <row r="21" spans="1:25">
      <c r="A21" s="116">
        <v>15</v>
      </c>
      <c r="B21" s="129">
        <f>TIME(9,42,0)</f>
        <v>0.40416666666666662</v>
      </c>
      <c r="C21" s="57" t="s">
        <v>53</v>
      </c>
      <c r="D21" s="24" t="s">
        <v>21</v>
      </c>
      <c r="E21" s="33" t="s">
        <v>110</v>
      </c>
      <c r="F21" s="33" t="s">
        <v>113</v>
      </c>
      <c r="G21" s="34"/>
      <c r="H21" s="34" t="s">
        <v>11</v>
      </c>
      <c r="I21" s="44"/>
      <c r="J21" s="24"/>
      <c r="K21" s="24"/>
      <c r="L21" s="34"/>
      <c r="M21" s="35"/>
      <c r="N21" s="167">
        <v>60</v>
      </c>
      <c r="O21" s="168">
        <v>0.54999999999999993</v>
      </c>
      <c r="P21" s="196" t="s">
        <v>164</v>
      </c>
      <c r="Q21" s="170" t="s">
        <v>22</v>
      </c>
      <c r="R21" s="171" t="s">
        <v>5</v>
      </c>
      <c r="S21" s="171" t="s">
        <v>113</v>
      </c>
      <c r="T21" s="175"/>
      <c r="U21" s="175"/>
      <c r="V21" s="172"/>
      <c r="W21" s="170"/>
      <c r="X21" s="170" t="s">
        <v>18</v>
      </c>
      <c r="Y21" s="175"/>
    </row>
    <row r="22" spans="1:25">
      <c r="A22" s="116">
        <v>16</v>
      </c>
      <c r="B22" s="129">
        <f>TIME(9,45,0)</f>
        <v>0.40625</v>
      </c>
      <c r="C22" s="57" t="s">
        <v>156</v>
      </c>
      <c r="D22" s="24" t="s">
        <v>4</v>
      </c>
      <c r="E22" s="33" t="s">
        <v>121</v>
      </c>
      <c r="F22" s="33" t="s">
        <v>113</v>
      </c>
      <c r="G22" s="44"/>
      <c r="H22" s="44"/>
      <c r="I22" s="44"/>
      <c r="J22" s="24"/>
      <c r="K22" s="24" t="s">
        <v>18</v>
      </c>
      <c r="L22" s="34"/>
      <c r="M22" s="35"/>
      <c r="N22" s="167">
        <v>61</v>
      </c>
      <c r="O22" s="168">
        <v>0.55208333333333337</v>
      </c>
      <c r="P22" s="187" t="s">
        <v>9</v>
      </c>
      <c r="Q22" s="170" t="s">
        <v>20</v>
      </c>
      <c r="R22" s="171" t="s">
        <v>5</v>
      </c>
      <c r="S22" s="171" t="s">
        <v>113</v>
      </c>
      <c r="T22" s="172"/>
      <c r="U22" s="172"/>
      <c r="V22" s="172"/>
      <c r="W22" s="170"/>
      <c r="X22" s="172"/>
      <c r="Y22" s="175" t="s">
        <v>46</v>
      </c>
    </row>
    <row r="23" spans="1:25">
      <c r="A23" s="116">
        <v>17</v>
      </c>
      <c r="B23" s="129">
        <v>0.40833333333333338</v>
      </c>
      <c r="C23" s="62" t="s">
        <v>17</v>
      </c>
      <c r="D23" s="24" t="s">
        <v>22</v>
      </c>
      <c r="E23" s="33" t="s">
        <v>121</v>
      </c>
      <c r="F23" s="33" t="s">
        <v>113</v>
      </c>
      <c r="G23" s="44"/>
      <c r="H23" s="44"/>
      <c r="I23" s="44"/>
      <c r="J23" s="44"/>
      <c r="K23" s="24" t="s">
        <v>18</v>
      </c>
      <c r="L23" s="34"/>
      <c r="M23" s="35"/>
      <c r="N23" s="167">
        <v>62</v>
      </c>
      <c r="O23" s="168">
        <v>0.5541666666666667</v>
      </c>
      <c r="P23" s="188" t="s">
        <v>50</v>
      </c>
      <c r="Q23" s="170" t="s">
        <v>4</v>
      </c>
      <c r="R23" s="167" t="s">
        <v>5</v>
      </c>
      <c r="S23" s="171" t="s">
        <v>113</v>
      </c>
      <c r="T23" s="172"/>
      <c r="U23" s="172"/>
      <c r="V23" s="172"/>
      <c r="W23" s="172"/>
      <c r="X23" s="172"/>
      <c r="Y23" s="175" t="s">
        <v>46</v>
      </c>
    </row>
    <row r="24" spans="1:25">
      <c r="A24" s="116">
        <v>18</v>
      </c>
      <c r="B24" s="129">
        <v>0.41041666666666665</v>
      </c>
      <c r="C24" s="64" t="s">
        <v>158</v>
      </c>
      <c r="D24" s="24" t="s">
        <v>20</v>
      </c>
      <c r="E24" s="33" t="s">
        <v>121</v>
      </c>
      <c r="F24" s="33" t="s">
        <v>113</v>
      </c>
      <c r="G24" s="44"/>
      <c r="H24" s="44"/>
      <c r="I24" s="44"/>
      <c r="J24" s="24"/>
      <c r="K24" s="34" t="s">
        <v>18</v>
      </c>
      <c r="L24" s="34"/>
      <c r="M24" s="35"/>
      <c r="N24" s="167">
        <v>63</v>
      </c>
      <c r="O24" s="168">
        <v>0.55625000000000002</v>
      </c>
      <c r="P24" s="189" t="s">
        <v>159</v>
      </c>
      <c r="Q24" s="170" t="s">
        <v>20</v>
      </c>
      <c r="R24" s="167" t="s">
        <v>5</v>
      </c>
      <c r="S24" s="171" t="s">
        <v>113</v>
      </c>
      <c r="T24" s="172"/>
      <c r="U24" s="172"/>
      <c r="V24" s="172"/>
      <c r="W24" s="170"/>
      <c r="X24" s="172"/>
      <c r="Y24" s="175" t="s">
        <v>46</v>
      </c>
    </row>
    <row r="25" spans="1:25">
      <c r="A25" s="116">
        <v>19</v>
      </c>
      <c r="B25" s="129">
        <v>0.41250000000000003</v>
      </c>
      <c r="C25" s="57" t="s">
        <v>157</v>
      </c>
      <c r="D25" s="24" t="s">
        <v>4</v>
      </c>
      <c r="E25" s="33" t="s">
        <v>121</v>
      </c>
      <c r="F25" s="33" t="s">
        <v>113</v>
      </c>
      <c r="G25" s="44"/>
      <c r="H25" s="44"/>
      <c r="I25" s="44"/>
      <c r="J25" s="44"/>
      <c r="K25" s="24" t="s">
        <v>18</v>
      </c>
      <c r="L25" s="34"/>
      <c r="M25" s="35"/>
      <c r="N25" s="167">
        <v>64</v>
      </c>
      <c r="O25" s="168">
        <v>0.55902777777777779</v>
      </c>
      <c r="P25" s="188" t="s">
        <v>160</v>
      </c>
      <c r="Q25" s="170" t="s">
        <v>21</v>
      </c>
      <c r="R25" s="171" t="s">
        <v>5</v>
      </c>
      <c r="S25" s="171" t="s">
        <v>113</v>
      </c>
      <c r="T25" s="172"/>
      <c r="U25" s="172"/>
      <c r="V25" s="172"/>
      <c r="W25" s="172"/>
      <c r="X25" s="172"/>
      <c r="Y25" s="175" t="s">
        <v>46</v>
      </c>
    </row>
    <row r="26" spans="1:25">
      <c r="A26" s="116">
        <v>20</v>
      </c>
      <c r="B26" s="129">
        <v>0.4145833333333333</v>
      </c>
      <c r="C26" s="63" t="s">
        <v>49</v>
      </c>
      <c r="D26" s="24" t="s">
        <v>22</v>
      </c>
      <c r="E26" s="33" t="s">
        <v>121</v>
      </c>
      <c r="F26" s="33" t="s">
        <v>113</v>
      </c>
      <c r="G26" s="44"/>
      <c r="H26" s="44"/>
      <c r="I26" s="44"/>
      <c r="J26" s="24"/>
      <c r="K26" s="34" t="s">
        <v>18</v>
      </c>
      <c r="L26" s="34"/>
      <c r="M26" s="35"/>
      <c r="N26" s="167">
        <v>65</v>
      </c>
      <c r="O26" s="168">
        <v>0.56111111111111112</v>
      </c>
      <c r="P26" s="192" t="s">
        <v>8</v>
      </c>
      <c r="Q26" s="170" t="s">
        <v>20</v>
      </c>
      <c r="R26" s="171" t="s">
        <v>5</v>
      </c>
      <c r="S26" s="171" t="s">
        <v>113</v>
      </c>
      <c r="T26" s="172"/>
      <c r="U26" s="172"/>
      <c r="V26" s="172"/>
      <c r="W26" s="170"/>
      <c r="X26" s="172"/>
      <c r="Y26" s="175" t="s">
        <v>46</v>
      </c>
    </row>
    <row r="27" spans="1:25">
      <c r="A27" s="116">
        <v>21</v>
      </c>
      <c r="B27" s="129">
        <f>TIME(10,0,0)</f>
        <v>0.41666666666666669</v>
      </c>
      <c r="C27" s="57" t="s">
        <v>151</v>
      </c>
      <c r="D27" s="24" t="s">
        <v>4</v>
      </c>
      <c r="E27" s="33" t="s">
        <v>110</v>
      </c>
      <c r="F27" s="33" t="s">
        <v>113</v>
      </c>
      <c r="G27" s="44"/>
      <c r="H27" s="44"/>
      <c r="I27" s="44"/>
      <c r="J27" s="44"/>
      <c r="K27" s="24" t="s">
        <v>18</v>
      </c>
      <c r="L27" s="44"/>
      <c r="M27" s="67"/>
      <c r="N27" s="197">
        <v>66</v>
      </c>
      <c r="O27" s="168">
        <v>0.5625</v>
      </c>
      <c r="P27" s="188" t="s">
        <v>48</v>
      </c>
      <c r="Q27" s="170" t="s">
        <v>4</v>
      </c>
      <c r="R27" s="171" t="s">
        <v>5</v>
      </c>
      <c r="S27" s="171" t="s">
        <v>113</v>
      </c>
      <c r="T27" s="172"/>
      <c r="U27" s="172"/>
      <c r="V27" s="172"/>
      <c r="W27" s="172"/>
      <c r="X27" s="172"/>
      <c r="Y27" s="175" t="s">
        <v>46</v>
      </c>
    </row>
    <row r="28" spans="1:25">
      <c r="A28" s="116">
        <v>22</v>
      </c>
      <c r="B28" s="129">
        <f>TIME(10,3,0)</f>
        <v>0.41875000000000001</v>
      </c>
      <c r="C28" s="63" t="s">
        <v>152</v>
      </c>
      <c r="D28" s="24" t="s">
        <v>22</v>
      </c>
      <c r="E28" s="33" t="s">
        <v>110</v>
      </c>
      <c r="F28" s="33" t="s">
        <v>113</v>
      </c>
      <c r="G28" s="44"/>
      <c r="H28" s="44"/>
      <c r="I28" s="24"/>
      <c r="J28" s="24"/>
      <c r="K28" s="34" t="s">
        <v>18</v>
      </c>
      <c r="L28" s="44"/>
      <c r="M28" s="67"/>
      <c r="N28" s="197">
        <v>67</v>
      </c>
      <c r="O28" s="168">
        <v>0.56458333333333333</v>
      </c>
      <c r="P28" s="188" t="s">
        <v>161</v>
      </c>
      <c r="Q28" s="170" t="s">
        <v>21</v>
      </c>
      <c r="R28" s="171" t="s">
        <v>5</v>
      </c>
      <c r="S28" s="171" t="s">
        <v>113</v>
      </c>
      <c r="T28" s="172"/>
      <c r="U28" s="172"/>
      <c r="V28" s="170"/>
      <c r="W28" s="170"/>
      <c r="X28" s="172"/>
      <c r="Y28" s="175" t="s">
        <v>46</v>
      </c>
    </row>
    <row r="29" spans="1:25">
      <c r="A29" s="116">
        <v>23</v>
      </c>
      <c r="B29" s="129">
        <f>TIME(10,6,0)</f>
        <v>0.42083333333333334</v>
      </c>
      <c r="C29" s="57" t="s">
        <v>153</v>
      </c>
      <c r="D29" s="24" t="s">
        <v>21</v>
      </c>
      <c r="E29" s="33" t="s">
        <v>110</v>
      </c>
      <c r="F29" s="33" t="s">
        <v>113</v>
      </c>
      <c r="G29" s="44"/>
      <c r="H29" s="44"/>
      <c r="I29" s="24"/>
      <c r="J29" s="24"/>
      <c r="K29" s="34" t="s">
        <v>18</v>
      </c>
      <c r="L29" s="44"/>
      <c r="M29" s="67"/>
      <c r="N29" s="197">
        <v>68</v>
      </c>
      <c r="O29" s="168">
        <v>0.56666666666666665</v>
      </c>
      <c r="P29" s="194" t="s">
        <v>42</v>
      </c>
      <c r="Q29" s="170" t="s">
        <v>22</v>
      </c>
      <c r="R29" s="171" t="s">
        <v>5</v>
      </c>
      <c r="S29" s="171" t="s">
        <v>113</v>
      </c>
      <c r="T29" s="172"/>
      <c r="U29" s="172"/>
      <c r="V29" s="170"/>
      <c r="W29" s="170"/>
      <c r="X29" s="172"/>
      <c r="Y29" s="175" t="s">
        <v>46</v>
      </c>
    </row>
    <row r="30" spans="1:25">
      <c r="A30" s="116">
        <v>24</v>
      </c>
      <c r="B30" s="129">
        <f>TIME(10,9,0)</f>
        <v>0.42291666666666666</v>
      </c>
      <c r="C30" s="57" t="s">
        <v>155</v>
      </c>
      <c r="D30" s="24" t="s">
        <v>59</v>
      </c>
      <c r="E30" s="111" t="s">
        <v>110</v>
      </c>
      <c r="F30" s="33" t="s">
        <v>113</v>
      </c>
      <c r="G30" s="44"/>
      <c r="H30" s="44"/>
      <c r="I30" s="24"/>
      <c r="J30" s="24"/>
      <c r="K30" s="34" t="s">
        <v>18</v>
      </c>
      <c r="L30" s="44"/>
      <c r="M30" s="67"/>
      <c r="N30" s="197">
        <v>69</v>
      </c>
      <c r="O30" s="168">
        <v>0.56874999999999998</v>
      </c>
      <c r="P30" s="188" t="s">
        <v>162</v>
      </c>
      <c r="Q30" s="170" t="s">
        <v>21</v>
      </c>
      <c r="R30" s="171" t="s">
        <v>5</v>
      </c>
      <c r="S30" s="171" t="s">
        <v>113</v>
      </c>
      <c r="T30" s="172"/>
      <c r="U30" s="172"/>
      <c r="V30" s="170"/>
      <c r="W30" s="170"/>
      <c r="X30" s="172"/>
      <c r="Y30" s="175" t="s">
        <v>46</v>
      </c>
    </row>
    <row r="31" spans="1:25">
      <c r="A31" s="116">
        <v>25</v>
      </c>
      <c r="B31" s="129">
        <f>TIME(10,12,0)</f>
        <v>0.42499999999999999</v>
      </c>
      <c r="C31" s="57" t="s">
        <v>53</v>
      </c>
      <c r="D31" s="24" t="s">
        <v>21</v>
      </c>
      <c r="E31" s="111" t="s">
        <v>110</v>
      </c>
      <c r="F31" s="33" t="s">
        <v>113</v>
      </c>
      <c r="G31" s="44"/>
      <c r="H31" s="44"/>
      <c r="I31" s="24"/>
      <c r="J31" s="24"/>
      <c r="K31" s="34" t="s">
        <v>18</v>
      </c>
      <c r="L31" s="44"/>
      <c r="M31" s="67"/>
      <c r="N31" s="197">
        <v>70</v>
      </c>
      <c r="O31" s="168">
        <v>0.5708333333333333</v>
      </c>
      <c r="P31" s="188" t="s">
        <v>163</v>
      </c>
      <c r="Q31" s="170" t="s">
        <v>4</v>
      </c>
      <c r="R31" s="167" t="s">
        <v>5</v>
      </c>
      <c r="S31" s="171" t="s">
        <v>113</v>
      </c>
      <c r="T31" s="172"/>
      <c r="U31" s="172"/>
      <c r="V31" s="170"/>
      <c r="W31" s="170"/>
      <c r="X31" s="172"/>
      <c r="Y31" s="175" t="s">
        <v>46</v>
      </c>
    </row>
    <row r="32" spans="1:25">
      <c r="A32" s="116">
        <v>26</v>
      </c>
      <c r="B32" s="129">
        <f>TIME(10,15,0)</f>
        <v>0.42708333333333331</v>
      </c>
      <c r="C32" s="57" t="s">
        <v>156</v>
      </c>
      <c r="D32" s="24" t="s">
        <v>4</v>
      </c>
      <c r="E32" s="33" t="s">
        <v>121</v>
      </c>
      <c r="F32" s="33" t="s">
        <v>113</v>
      </c>
      <c r="G32" s="44"/>
      <c r="H32" s="44"/>
      <c r="I32" s="24"/>
      <c r="J32" s="24"/>
      <c r="K32" s="44"/>
      <c r="L32" s="34" t="s">
        <v>46</v>
      </c>
      <c r="M32" s="35"/>
      <c r="N32" s="167">
        <v>71</v>
      </c>
      <c r="O32" s="198">
        <v>0.57291666666666663</v>
      </c>
      <c r="P32" s="194" t="s">
        <v>55</v>
      </c>
      <c r="Q32" s="170" t="s">
        <v>22</v>
      </c>
      <c r="R32" s="167" t="s">
        <v>5</v>
      </c>
      <c r="S32" s="171" t="s">
        <v>113</v>
      </c>
      <c r="T32" s="172"/>
      <c r="U32" s="172"/>
      <c r="V32" s="170"/>
      <c r="W32" s="170"/>
      <c r="X32" s="172"/>
      <c r="Y32" s="175" t="s">
        <v>46</v>
      </c>
    </row>
    <row r="33" spans="1:25">
      <c r="A33" s="116">
        <v>27</v>
      </c>
      <c r="B33" s="129">
        <v>0.4291666666666667</v>
      </c>
      <c r="C33" s="63" t="s">
        <v>17</v>
      </c>
      <c r="D33" s="24" t="s">
        <v>22</v>
      </c>
      <c r="E33" s="33" t="s">
        <v>121</v>
      </c>
      <c r="F33" s="33" t="s">
        <v>113</v>
      </c>
      <c r="G33" s="44"/>
      <c r="H33" s="44"/>
      <c r="I33" s="24"/>
      <c r="J33" s="24"/>
      <c r="K33" s="44"/>
      <c r="L33" s="24" t="s">
        <v>46</v>
      </c>
      <c r="M33" s="13"/>
      <c r="N33" s="171">
        <v>72</v>
      </c>
      <c r="O33" s="168">
        <v>0.57500000000000007</v>
      </c>
      <c r="P33" s="188" t="s">
        <v>43</v>
      </c>
      <c r="Q33" s="170" t="s">
        <v>4</v>
      </c>
      <c r="R33" s="171" t="s">
        <v>5</v>
      </c>
      <c r="S33" s="171" t="s">
        <v>113</v>
      </c>
      <c r="T33" s="172"/>
      <c r="U33" s="172"/>
      <c r="V33" s="170"/>
      <c r="W33" s="170"/>
      <c r="X33" s="172"/>
      <c r="Y33" s="170" t="s">
        <v>46</v>
      </c>
    </row>
    <row r="34" spans="1:25">
      <c r="A34" s="116">
        <v>28</v>
      </c>
      <c r="B34" s="129">
        <f>TIME(10,21,0)</f>
        <v>0.43124999999999997</v>
      </c>
      <c r="C34" s="64" t="s">
        <v>158</v>
      </c>
      <c r="D34" s="24" t="s">
        <v>20</v>
      </c>
      <c r="E34" s="33" t="s">
        <v>121</v>
      </c>
      <c r="F34" s="33" t="s">
        <v>113</v>
      </c>
      <c r="G34" s="44"/>
      <c r="H34" s="44"/>
      <c r="I34" s="24"/>
      <c r="J34" s="24"/>
      <c r="K34" s="44"/>
      <c r="L34" s="24" t="s">
        <v>46</v>
      </c>
      <c r="M34" s="13"/>
      <c r="N34" s="171">
        <v>73</v>
      </c>
      <c r="O34" s="168">
        <v>0.57708333333333328</v>
      </c>
      <c r="P34" s="194" t="s">
        <v>54</v>
      </c>
      <c r="Q34" s="170" t="s">
        <v>22</v>
      </c>
      <c r="R34" s="171" t="s">
        <v>5</v>
      </c>
      <c r="S34" s="171" t="s">
        <v>113</v>
      </c>
      <c r="T34" s="172"/>
      <c r="U34" s="172"/>
      <c r="V34" s="170"/>
      <c r="W34" s="170"/>
      <c r="X34" s="172"/>
      <c r="Y34" s="170" t="s">
        <v>46</v>
      </c>
    </row>
    <row r="35" spans="1:25">
      <c r="A35" s="116">
        <v>29</v>
      </c>
      <c r="B35" s="129">
        <f>TIME(10,24,0)</f>
        <v>0.43333333333333335</v>
      </c>
      <c r="C35" s="57" t="s">
        <v>157</v>
      </c>
      <c r="D35" s="24" t="s">
        <v>4</v>
      </c>
      <c r="E35" s="33" t="s">
        <v>121</v>
      </c>
      <c r="F35" s="33" t="s">
        <v>113</v>
      </c>
      <c r="G35" s="44"/>
      <c r="H35" s="44"/>
      <c r="I35" s="24"/>
      <c r="J35" s="24"/>
      <c r="K35" s="44"/>
      <c r="L35" s="34" t="s">
        <v>46</v>
      </c>
      <c r="M35" s="35"/>
      <c r="N35" s="167">
        <v>74</v>
      </c>
      <c r="O35" s="168">
        <v>0.57916666666666672</v>
      </c>
      <c r="P35" s="199" t="s">
        <v>165</v>
      </c>
      <c r="Q35" s="179" t="s">
        <v>20</v>
      </c>
      <c r="R35" s="171" t="s">
        <v>5</v>
      </c>
      <c r="S35" s="171" t="s">
        <v>113</v>
      </c>
      <c r="T35" s="172"/>
      <c r="U35" s="172"/>
      <c r="V35" s="170"/>
      <c r="W35" s="170"/>
      <c r="X35" s="172"/>
      <c r="Y35" s="175" t="s">
        <v>46</v>
      </c>
    </row>
    <row r="36" spans="1:25">
      <c r="A36" s="116">
        <v>30</v>
      </c>
      <c r="B36" s="129">
        <v>0.43541666666666662</v>
      </c>
      <c r="C36" s="63" t="s">
        <v>49</v>
      </c>
      <c r="D36" s="24" t="s">
        <v>22</v>
      </c>
      <c r="E36" s="33" t="s">
        <v>121</v>
      </c>
      <c r="F36" s="33" t="s">
        <v>113</v>
      </c>
      <c r="G36" s="44"/>
      <c r="H36" s="44"/>
      <c r="I36" s="44"/>
      <c r="J36" s="51"/>
      <c r="K36" s="24"/>
      <c r="L36" s="24" t="s">
        <v>46</v>
      </c>
      <c r="M36" s="13"/>
      <c r="N36" s="171">
        <v>75</v>
      </c>
      <c r="O36" s="168">
        <v>0.58124999999999993</v>
      </c>
      <c r="P36" s="196" t="s">
        <v>164</v>
      </c>
      <c r="Q36" s="170" t="s">
        <v>22</v>
      </c>
      <c r="R36" s="171" t="s">
        <v>5</v>
      </c>
      <c r="S36" s="171" t="s">
        <v>113</v>
      </c>
      <c r="T36" s="172"/>
      <c r="U36" s="172"/>
      <c r="V36" s="172"/>
      <c r="W36" s="200"/>
      <c r="X36" s="170"/>
      <c r="Y36" s="170" t="s">
        <v>46</v>
      </c>
    </row>
    <row r="37" spans="1:25">
      <c r="A37" s="167">
        <v>31</v>
      </c>
      <c r="B37" s="168">
        <f>TIME(10,30,0)</f>
        <v>0.4375</v>
      </c>
      <c r="C37" s="169" t="s">
        <v>9</v>
      </c>
      <c r="D37" s="170" t="s">
        <v>20</v>
      </c>
      <c r="E37" s="171" t="s">
        <v>5</v>
      </c>
      <c r="F37" s="171" t="s">
        <v>113</v>
      </c>
      <c r="G37" s="172"/>
      <c r="H37" s="172"/>
      <c r="I37" s="172"/>
      <c r="J37" s="170" t="s">
        <v>12</v>
      </c>
      <c r="K37" s="173"/>
      <c r="L37" s="172"/>
      <c r="M37" s="67"/>
      <c r="N37" s="197">
        <v>76</v>
      </c>
      <c r="O37" s="168">
        <v>0.58333333333333337</v>
      </c>
      <c r="P37" s="201" t="s">
        <v>166</v>
      </c>
      <c r="Q37" s="170" t="s">
        <v>4</v>
      </c>
      <c r="R37" s="171" t="s">
        <v>7</v>
      </c>
      <c r="S37" s="171" t="s">
        <v>113</v>
      </c>
      <c r="T37" s="172"/>
      <c r="U37" s="175"/>
      <c r="V37" s="175" t="s">
        <v>13</v>
      </c>
      <c r="W37" s="170"/>
      <c r="X37" s="173"/>
      <c r="Y37" s="172"/>
    </row>
    <row r="38" spans="1:25">
      <c r="A38" s="167">
        <v>32</v>
      </c>
      <c r="B38" s="168">
        <f>TIME(10,33,0)</f>
        <v>0.43958333333333338</v>
      </c>
      <c r="C38" s="172" t="s">
        <v>50</v>
      </c>
      <c r="D38" s="170" t="s">
        <v>4</v>
      </c>
      <c r="E38" s="167" t="s">
        <v>5</v>
      </c>
      <c r="F38" s="171" t="s">
        <v>113</v>
      </c>
      <c r="G38" s="172"/>
      <c r="H38" s="172"/>
      <c r="I38" s="172"/>
      <c r="J38" s="170" t="s">
        <v>12</v>
      </c>
      <c r="K38" s="170"/>
      <c r="L38" s="172"/>
      <c r="M38" s="67"/>
      <c r="N38" s="197">
        <v>77</v>
      </c>
      <c r="O38" s="168">
        <v>0.5854166666666667</v>
      </c>
      <c r="P38" s="188" t="s">
        <v>169</v>
      </c>
      <c r="Q38" s="170" t="s">
        <v>21</v>
      </c>
      <c r="R38" s="167" t="s">
        <v>7</v>
      </c>
      <c r="S38" s="171" t="s">
        <v>113</v>
      </c>
      <c r="T38" s="172"/>
      <c r="U38" s="172"/>
      <c r="V38" s="175" t="s">
        <v>13</v>
      </c>
      <c r="W38" s="170"/>
      <c r="X38" s="170"/>
      <c r="Y38" s="172"/>
    </row>
    <row r="39" spans="1:25">
      <c r="A39" s="167">
        <v>33</v>
      </c>
      <c r="B39" s="168">
        <f>TIME(10,36,0)</f>
        <v>0.44166666666666665</v>
      </c>
      <c r="C39" s="174" t="s">
        <v>159</v>
      </c>
      <c r="D39" s="170" t="s">
        <v>20</v>
      </c>
      <c r="E39" s="167" t="s">
        <v>5</v>
      </c>
      <c r="F39" s="171" t="s">
        <v>113</v>
      </c>
      <c r="G39" s="172"/>
      <c r="H39" s="172"/>
      <c r="I39" s="172"/>
      <c r="J39" s="170" t="s">
        <v>12</v>
      </c>
      <c r="K39" s="172"/>
      <c r="L39" s="172"/>
      <c r="M39" s="67"/>
      <c r="N39" s="197">
        <v>78</v>
      </c>
      <c r="O39" s="168">
        <v>0.58750000000000002</v>
      </c>
      <c r="P39" s="201" t="s">
        <v>167</v>
      </c>
      <c r="Q39" s="170" t="s">
        <v>4</v>
      </c>
      <c r="R39" s="167" t="s">
        <v>7</v>
      </c>
      <c r="S39" s="171" t="s">
        <v>113</v>
      </c>
      <c r="T39" s="172"/>
      <c r="U39" s="172"/>
      <c r="V39" s="175" t="s">
        <v>13</v>
      </c>
      <c r="W39" s="170"/>
      <c r="X39" s="172"/>
      <c r="Y39" s="172"/>
    </row>
    <row r="40" spans="1:25">
      <c r="A40" s="167">
        <v>34</v>
      </c>
      <c r="B40" s="168">
        <v>0.44375000000000003</v>
      </c>
      <c r="C40" s="172" t="s">
        <v>160</v>
      </c>
      <c r="D40" s="170" t="s">
        <v>21</v>
      </c>
      <c r="E40" s="171" t="s">
        <v>5</v>
      </c>
      <c r="F40" s="171" t="s">
        <v>113</v>
      </c>
      <c r="G40" s="172"/>
      <c r="H40" s="172"/>
      <c r="I40" s="172"/>
      <c r="J40" s="175" t="s">
        <v>12</v>
      </c>
      <c r="K40" s="170"/>
      <c r="L40" s="172"/>
      <c r="M40" s="67"/>
      <c r="N40" s="197">
        <v>79</v>
      </c>
      <c r="O40" s="168">
        <v>0.58958333333333335</v>
      </c>
      <c r="P40" s="187" t="s">
        <v>170</v>
      </c>
      <c r="Q40" s="170" t="s">
        <v>20</v>
      </c>
      <c r="R40" s="171" t="s">
        <v>7</v>
      </c>
      <c r="S40" s="171" t="s">
        <v>113</v>
      </c>
      <c r="T40" s="172"/>
      <c r="U40" s="172"/>
      <c r="V40" s="175" t="s">
        <v>13</v>
      </c>
      <c r="W40" s="175"/>
      <c r="X40" s="170"/>
      <c r="Y40" s="172"/>
    </row>
    <row r="41" spans="1:25">
      <c r="A41" s="167">
        <v>35</v>
      </c>
      <c r="B41" s="168">
        <v>0.4458333333333333</v>
      </c>
      <c r="C41" s="176" t="s">
        <v>8</v>
      </c>
      <c r="D41" s="170" t="s">
        <v>20</v>
      </c>
      <c r="E41" s="171" t="s">
        <v>5</v>
      </c>
      <c r="F41" s="171" t="s">
        <v>113</v>
      </c>
      <c r="G41" s="172"/>
      <c r="H41" s="172"/>
      <c r="I41" s="172"/>
      <c r="J41" s="170" t="s">
        <v>12</v>
      </c>
      <c r="K41" s="170"/>
      <c r="L41" s="172"/>
      <c r="M41" s="67"/>
      <c r="N41" s="197">
        <v>80</v>
      </c>
      <c r="O41" s="168">
        <v>0.59166666666666667</v>
      </c>
      <c r="P41" s="201" t="s">
        <v>168</v>
      </c>
      <c r="Q41" s="170" t="s">
        <v>4</v>
      </c>
      <c r="R41" s="171" t="s">
        <v>7</v>
      </c>
      <c r="S41" s="171" t="s">
        <v>113</v>
      </c>
      <c r="T41" s="172"/>
      <c r="U41" s="172"/>
      <c r="V41" s="175" t="s">
        <v>13</v>
      </c>
      <c r="W41" s="170"/>
      <c r="X41" s="170"/>
      <c r="Y41" s="172"/>
    </row>
    <row r="42" spans="1:25">
      <c r="A42" s="167">
        <v>36</v>
      </c>
      <c r="B42" s="168">
        <v>0.44791666666666669</v>
      </c>
      <c r="C42" s="172" t="s">
        <v>48</v>
      </c>
      <c r="D42" s="170" t="s">
        <v>4</v>
      </c>
      <c r="E42" s="171" t="s">
        <v>5</v>
      </c>
      <c r="F42" s="171" t="s">
        <v>113</v>
      </c>
      <c r="G42" s="172"/>
      <c r="H42" s="172"/>
      <c r="I42" s="172"/>
      <c r="J42" s="170" t="s">
        <v>12</v>
      </c>
      <c r="K42" s="170"/>
      <c r="L42" s="172"/>
      <c r="M42" s="67"/>
      <c r="N42" s="197">
        <v>81</v>
      </c>
      <c r="O42" s="168">
        <v>0.59375</v>
      </c>
      <c r="P42" s="192" t="s">
        <v>171</v>
      </c>
      <c r="Q42" s="170" t="s">
        <v>20</v>
      </c>
      <c r="R42" s="171" t="s">
        <v>7</v>
      </c>
      <c r="S42" s="171" t="s">
        <v>113</v>
      </c>
      <c r="T42" s="172"/>
      <c r="U42" s="172"/>
      <c r="V42" s="175" t="s">
        <v>13</v>
      </c>
      <c r="W42" s="170"/>
      <c r="X42" s="170"/>
      <c r="Y42" s="172"/>
    </row>
    <row r="43" spans="1:25">
      <c r="A43" s="167">
        <v>37</v>
      </c>
      <c r="B43" s="168">
        <v>0.45</v>
      </c>
      <c r="C43" s="172" t="s">
        <v>161</v>
      </c>
      <c r="D43" s="170" t="s">
        <v>21</v>
      </c>
      <c r="E43" s="171" t="s">
        <v>5</v>
      </c>
      <c r="F43" s="171" t="s">
        <v>113</v>
      </c>
      <c r="G43" s="172"/>
      <c r="H43" s="172"/>
      <c r="I43" s="172"/>
      <c r="J43" s="170" t="s">
        <v>12</v>
      </c>
      <c r="K43" s="170"/>
      <c r="L43" s="170"/>
      <c r="M43" s="13"/>
      <c r="N43" s="171">
        <v>82</v>
      </c>
      <c r="O43" s="168">
        <v>0.59583333333333333</v>
      </c>
      <c r="P43" s="201" t="s">
        <v>173</v>
      </c>
      <c r="Q43" s="170" t="s">
        <v>4</v>
      </c>
      <c r="R43" s="171" t="s">
        <v>7</v>
      </c>
      <c r="S43" s="171" t="s">
        <v>113</v>
      </c>
      <c r="T43" s="172"/>
      <c r="U43" s="172"/>
      <c r="V43" s="175" t="s">
        <v>13</v>
      </c>
      <c r="W43" s="170"/>
      <c r="X43" s="170"/>
      <c r="Y43" s="170"/>
    </row>
    <row r="44" spans="1:25">
      <c r="A44" s="167">
        <v>38</v>
      </c>
      <c r="B44" s="168">
        <f>TIME(10,51,0)</f>
        <v>0.45208333333333334</v>
      </c>
      <c r="C44" s="177" t="s">
        <v>42</v>
      </c>
      <c r="D44" s="170" t="s">
        <v>22</v>
      </c>
      <c r="E44" s="171" t="s">
        <v>5</v>
      </c>
      <c r="F44" s="171" t="s">
        <v>113</v>
      </c>
      <c r="G44" s="172"/>
      <c r="H44" s="172"/>
      <c r="I44" s="170"/>
      <c r="J44" s="175" t="s">
        <v>12</v>
      </c>
      <c r="K44" s="175"/>
      <c r="L44" s="178"/>
      <c r="M44" s="69"/>
      <c r="N44" s="202">
        <v>83</v>
      </c>
      <c r="O44" s="168">
        <v>0.59791666666666665</v>
      </c>
      <c r="P44" s="203" t="s">
        <v>172</v>
      </c>
      <c r="Q44" s="170" t="s">
        <v>20</v>
      </c>
      <c r="R44" s="171" t="s">
        <v>7</v>
      </c>
      <c r="S44" s="171" t="s">
        <v>113</v>
      </c>
      <c r="T44" s="172"/>
      <c r="U44" s="172"/>
      <c r="V44" s="170" t="s">
        <v>13</v>
      </c>
      <c r="W44" s="175"/>
      <c r="X44" s="175"/>
      <c r="Y44" s="178"/>
    </row>
    <row r="45" spans="1:25">
      <c r="A45" s="167">
        <v>39</v>
      </c>
      <c r="B45" s="168">
        <v>0.45416666666666666</v>
      </c>
      <c r="C45" s="172" t="s">
        <v>162</v>
      </c>
      <c r="D45" s="170" t="s">
        <v>21</v>
      </c>
      <c r="E45" s="171" t="s">
        <v>5</v>
      </c>
      <c r="F45" s="171" t="s">
        <v>113</v>
      </c>
      <c r="G45" s="172"/>
      <c r="H45" s="172"/>
      <c r="I45" s="170"/>
      <c r="J45" s="175" t="s">
        <v>12</v>
      </c>
      <c r="K45" s="170"/>
      <c r="L45" s="175"/>
      <c r="M45" s="35"/>
      <c r="N45" s="167">
        <v>84</v>
      </c>
      <c r="O45" s="168">
        <v>0.6</v>
      </c>
      <c r="P45" s="201" t="s">
        <v>166</v>
      </c>
      <c r="Q45" s="170" t="s">
        <v>4</v>
      </c>
      <c r="R45" s="171" t="s">
        <v>7</v>
      </c>
      <c r="S45" s="171" t="s">
        <v>113</v>
      </c>
      <c r="T45" s="172"/>
      <c r="U45" s="172"/>
      <c r="V45" s="170"/>
      <c r="W45" s="175" t="s">
        <v>12</v>
      </c>
      <c r="X45" s="170"/>
      <c r="Y45" s="175"/>
    </row>
    <row r="46" spans="1:25">
      <c r="A46" s="167">
        <v>40</v>
      </c>
      <c r="B46" s="168">
        <f>TIME(10,57,0)</f>
        <v>0.45624999999999999</v>
      </c>
      <c r="C46" s="172" t="s">
        <v>163</v>
      </c>
      <c r="D46" s="170" t="s">
        <v>4</v>
      </c>
      <c r="E46" s="167" t="s">
        <v>5</v>
      </c>
      <c r="F46" s="171" t="s">
        <v>113</v>
      </c>
      <c r="G46" s="172"/>
      <c r="H46" s="172"/>
      <c r="I46" s="170"/>
      <c r="J46" s="175" t="s">
        <v>12</v>
      </c>
      <c r="K46" s="175"/>
      <c r="L46" s="172"/>
      <c r="M46" s="67"/>
      <c r="N46" s="197">
        <v>85</v>
      </c>
      <c r="O46" s="168">
        <v>0.6020833333333333</v>
      </c>
      <c r="P46" s="188" t="s">
        <v>169</v>
      </c>
      <c r="Q46" s="170" t="s">
        <v>21</v>
      </c>
      <c r="R46" s="167" t="s">
        <v>7</v>
      </c>
      <c r="S46" s="171" t="s">
        <v>113</v>
      </c>
      <c r="T46" s="172"/>
      <c r="U46" s="172"/>
      <c r="V46" s="170"/>
      <c r="W46" s="175" t="s">
        <v>12</v>
      </c>
      <c r="X46" s="175"/>
      <c r="Y46" s="172"/>
    </row>
    <row r="47" spans="1:25">
      <c r="A47" s="167">
        <v>41</v>
      </c>
      <c r="B47" s="168">
        <v>0.45833333333333331</v>
      </c>
      <c r="C47" s="177" t="s">
        <v>55</v>
      </c>
      <c r="D47" s="170" t="s">
        <v>22</v>
      </c>
      <c r="E47" s="167" t="s">
        <v>5</v>
      </c>
      <c r="F47" s="171" t="s">
        <v>113</v>
      </c>
      <c r="G47" s="172"/>
      <c r="H47" s="172"/>
      <c r="I47" s="170"/>
      <c r="J47" s="175" t="s">
        <v>12</v>
      </c>
      <c r="K47" s="170"/>
      <c r="L47" s="172"/>
      <c r="M47" s="67"/>
      <c r="N47" s="197">
        <v>86</v>
      </c>
      <c r="O47" s="198">
        <v>0.60416666666666663</v>
      </c>
      <c r="P47" s="201" t="s">
        <v>167</v>
      </c>
      <c r="Q47" s="170" t="s">
        <v>4</v>
      </c>
      <c r="R47" s="167" t="s">
        <v>7</v>
      </c>
      <c r="S47" s="171" t="s">
        <v>113</v>
      </c>
      <c r="T47" s="172"/>
      <c r="U47" s="172"/>
      <c r="V47" s="170"/>
      <c r="W47" s="175" t="s">
        <v>12</v>
      </c>
      <c r="X47" s="170"/>
      <c r="Y47" s="172"/>
    </row>
    <row r="48" spans="1:25">
      <c r="A48" s="167">
        <v>42</v>
      </c>
      <c r="B48" s="168">
        <v>0.4604166666666667</v>
      </c>
      <c r="C48" s="172" t="s">
        <v>43</v>
      </c>
      <c r="D48" s="170" t="s">
        <v>4</v>
      </c>
      <c r="E48" s="171" t="s">
        <v>5</v>
      </c>
      <c r="F48" s="171" t="s">
        <v>113</v>
      </c>
      <c r="G48" s="172"/>
      <c r="H48" s="172"/>
      <c r="I48" s="170"/>
      <c r="J48" s="175" t="s">
        <v>12</v>
      </c>
      <c r="K48" s="175"/>
      <c r="L48" s="172"/>
      <c r="M48" s="67"/>
      <c r="N48" s="197">
        <v>87</v>
      </c>
      <c r="O48" s="168">
        <v>0.60625000000000007</v>
      </c>
      <c r="P48" s="187" t="s">
        <v>170</v>
      </c>
      <c r="Q48" s="170" t="s">
        <v>20</v>
      </c>
      <c r="R48" s="171" t="s">
        <v>7</v>
      </c>
      <c r="S48" s="171" t="s">
        <v>113</v>
      </c>
      <c r="T48" s="172"/>
      <c r="U48" s="172"/>
      <c r="V48" s="170"/>
      <c r="W48" s="175" t="s">
        <v>12</v>
      </c>
      <c r="X48" s="175"/>
      <c r="Y48" s="172"/>
    </row>
    <row r="49" spans="1:25">
      <c r="A49" s="167">
        <v>43</v>
      </c>
      <c r="B49" s="168">
        <v>0.46249999999999997</v>
      </c>
      <c r="C49" s="177" t="s">
        <v>54</v>
      </c>
      <c r="D49" s="170" t="s">
        <v>22</v>
      </c>
      <c r="E49" s="171" t="s">
        <v>5</v>
      </c>
      <c r="F49" s="171" t="s">
        <v>113</v>
      </c>
      <c r="G49" s="172"/>
      <c r="H49" s="172"/>
      <c r="I49" s="170"/>
      <c r="J49" s="175" t="s">
        <v>12</v>
      </c>
      <c r="K49" s="170"/>
      <c r="L49" s="172"/>
      <c r="M49" s="67"/>
      <c r="N49" s="197">
        <v>88</v>
      </c>
      <c r="O49" s="168">
        <v>0.60833333333333328</v>
      </c>
      <c r="P49" s="201" t="s">
        <v>168</v>
      </c>
      <c r="Q49" s="170" t="s">
        <v>4</v>
      </c>
      <c r="R49" s="171" t="s">
        <v>7</v>
      </c>
      <c r="S49" s="171" t="s">
        <v>113</v>
      </c>
      <c r="T49" s="172"/>
      <c r="U49" s="172"/>
      <c r="V49" s="170"/>
      <c r="W49" s="175" t="s">
        <v>12</v>
      </c>
      <c r="X49" s="170"/>
      <c r="Y49" s="172"/>
    </row>
    <row r="50" spans="1:25">
      <c r="A50" s="167">
        <v>44</v>
      </c>
      <c r="B50" s="168">
        <v>0.46458333333333335</v>
      </c>
      <c r="C50" s="174" t="s">
        <v>165</v>
      </c>
      <c r="D50" s="179" t="s">
        <v>20</v>
      </c>
      <c r="E50" s="171" t="s">
        <v>5</v>
      </c>
      <c r="F50" s="171" t="s">
        <v>113</v>
      </c>
      <c r="G50" s="172"/>
      <c r="H50" s="172"/>
      <c r="I50" s="170"/>
      <c r="J50" s="175" t="s">
        <v>12</v>
      </c>
      <c r="K50" s="170"/>
      <c r="L50" s="172"/>
      <c r="M50" s="67"/>
      <c r="N50" s="197">
        <v>89</v>
      </c>
      <c r="O50" s="168">
        <v>0.61041666666666672</v>
      </c>
      <c r="P50" s="192" t="s">
        <v>171</v>
      </c>
      <c r="Q50" s="175" t="s">
        <v>20</v>
      </c>
      <c r="R50" s="171" t="s">
        <v>7</v>
      </c>
      <c r="S50" s="171" t="s">
        <v>113</v>
      </c>
      <c r="T50" s="172"/>
      <c r="U50" s="172"/>
      <c r="V50" s="170"/>
      <c r="W50" s="175" t="s">
        <v>12</v>
      </c>
      <c r="X50" s="170"/>
      <c r="Y50" s="172"/>
    </row>
    <row r="51" spans="1:25" ht="13.8" thickBot="1">
      <c r="A51" s="167">
        <v>45</v>
      </c>
      <c r="B51" s="180">
        <v>0.46666666666666662</v>
      </c>
      <c r="C51" s="181" t="s">
        <v>164</v>
      </c>
      <c r="D51" s="181" t="s">
        <v>22</v>
      </c>
      <c r="E51" s="182" t="s">
        <v>5</v>
      </c>
      <c r="F51" s="182" t="s">
        <v>113</v>
      </c>
      <c r="G51" s="183"/>
      <c r="H51" s="183"/>
      <c r="I51" s="181"/>
      <c r="J51" s="184" t="s">
        <v>12</v>
      </c>
      <c r="K51" s="181"/>
      <c r="L51" s="185"/>
      <c r="M51" s="67"/>
      <c r="N51" s="197">
        <v>90</v>
      </c>
      <c r="O51" s="168">
        <v>0.61249999999999993</v>
      </c>
      <c r="P51" s="201" t="s">
        <v>173</v>
      </c>
      <c r="Q51" s="170" t="s">
        <v>4</v>
      </c>
      <c r="R51" s="171" t="s">
        <v>7</v>
      </c>
      <c r="S51" s="171" t="s">
        <v>113</v>
      </c>
      <c r="T51" s="172"/>
      <c r="U51" s="172"/>
      <c r="V51" s="170"/>
      <c r="W51" s="175" t="s">
        <v>12</v>
      </c>
      <c r="X51" s="170"/>
      <c r="Y51" s="172"/>
    </row>
    <row r="52" spans="1:25" s="55" customFormat="1" ht="13.8" thickBot="1">
      <c r="A52" s="126"/>
      <c r="B52" s="132">
        <v>0.47916666666666669</v>
      </c>
      <c r="C52" s="81" t="s">
        <v>175</v>
      </c>
      <c r="D52" s="72"/>
      <c r="E52" s="112"/>
      <c r="F52" s="114"/>
      <c r="G52" s="73"/>
      <c r="H52" s="73"/>
      <c r="I52" s="74"/>
      <c r="J52" s="75"/>
      <c r="K52" s="74"/>
      <c r="L52" s="80"/>
      <c r="M52" s="67"/>
      <c r="N52" s="197">
        <v>91</v>
      </c>
      <c r="O52" s="168">
        <v>0.61458333333333337</v>
      </c>
      <c r="P52" s="204" t="s">
        <v>172</v>
      </c>
      <c r="Q52" s="196" t="s">
        <v>20</v>
      </c>
      <c r="R52" s="171" t="s">
        <v>7</v>
      </c>
      <c r="S52" s="171" t="s">
        <v>113</v>
      </c>
      <c r="T52" s="172"/>
      <c r="U52" s="172"/>
      <c r="V52" s="170"/>
      <c r="W52" s="175" t="s">
        <v>12</v>
      </c>
      <c r="X52" s="170"/>
      <c r="Y52" s="172"/>
    </row>
    <row r="53" spans="1:25" s="55" customFormat="1">
      <c r="A53" s="120"/>
      <c r="B53" s="26"/>
      <c r="C53" s="13"/>
      <c r="D53" s="13"/>
      <c r="E53" s="43"/>
      <c r="F53" s="43"/>
      <c r="G53" s="67"/>
      <c r="H53" s="67"/>
      <c r="I53" s="13"/>
      <c r="J53" s="35"/>
      <c r="K53" s="13"/>
      <c r="L53" s="67"/>
      <c r="M53" s="67"/>
      <c r="N53" s="197">
        <v>92</v>
      </c>
      <c r="O53" s="168">
        <v>0.6166666666666667</v>
      </c>
      <c r="P53" s="201" t="s">
        <v>166</v>
      </c>
      <c r="Q53" s="170" t="s">
        <v>4</v>
      </c>
      <c r="R53" s="171" t="s">
        <v>7</v>
      </c>
      <c r="S53" s="171" t="s">
        <v>113</v>
      </c>
      <c r="T53" s="172"/>
      <c r="U53" s="172"/>
      <c r="V53" s="170"/>
      <c r="W53" s="175"/>
      <c r="X53" s="170"/>
      <c r="Y53" s="175" t="s">
        <v>46</v>
      </c>
    </row>
    <row r="54" spans="1:25" s="55" customFormat="1">
      <c r="A54" s="120"/>
      <c r="B54" s="26"/>
      <c r="C54" s="13"/>
      <c r="D54" s="13"/>
      <c r="E54" s="43"/>
      <c r="F54" s="43"/>
      <c r="G54" s="67"/>
      <c r="H54" s="67"/>
      <c r="I54" s="13"/>
      <c r="J54" s="35"/>
      <c r="K54" s="13"/>
      <c r="L54" s="67"/>
      <c r="M54" s="67"/>
      <c r="N54" s="197">
        <v>93</v>
      </c>
      <c r="O54" s="168">
        <v>0.61875000000000002</v>
      </c>
      <c r="P54" s="188" t="s">
        <v>169</v>
      </c>
      <c r="Q54" s="170" t="s">
        <v>21</v>
      </c>
      <c r="R54" s="171" t="s">
        <v>7</v>
      </c>
      <c r="S54" s="171" t="s">
        <v>113</v>
      </c>
      <c r="T54" s="172"/>
      <c r="U54" s="172"/>
      <c r="V54" s="170"/>
      <c r="W54" s="175"/>
      <c r="X54" s="170"/>
      <c r="Y54" s="175" t="s">
        <v>46</v>
      </c>
    </row>
    <row r="55" spans="1:25" s="55" customFormat="1">
      <c r="A55" s="120"/>
      <c r="B55" s="26"/>
      <c r="C55" s="13"/>
      <c r="D55" s="13"/>
      <c r="E55" s="43"/>
      <c r="F55" s="43"/>
      <c r="G55" s="67"/>
      <c r="H55" s="67"/>
      <c r="I55" s="13"/>
      <c r="J55" s="35"/>
      <c r="K55" s="13"/>
      <c r="L55" s="67"/>
      <c r="M55" s="67"/>
      <c r="N55" s="197">
        <v>94</v>
      </c>
      <c r="O55" s="168">
        <v>0.62083333333333335</v>
      </c>
      <c r="P55" s="201" t="s">
        <v>167</v>
      </c>
      <c r="Q55" s="170" t="s">
        <v>4</v>
      </c>
      <c r="R55" s="171" t="s">
        <v>7</v>
      </c>
      <c r="S55" s="171" t="s">
        <v>113</v>
      </c>
      <c r="T55" s="172"/>
      <c r="U55" s="172"/>
      <c r="V55" s="170"/>
      <c r="W55" s="175"/>
      <c r="X55" s="170"/>
      <c r="Y55" s="175" t="s">
        <v>46</v>
      </c>
    </row>
    <row r="56" spans="1:25" s="55" customFormat="1">
      <c r="A56" s="120"/>
      <c r="B56" s="26"/>
      <c r="C56" s="13"/>
      <c r="D56" s="13"/>
      <c r="E56" s="43"/>
      <c r="F56" s="43"/>
      <c r="G56" s="67"/>
      <c r="H56" s="67"/>
      <c r="I56" s="13"/>
      <c r="J56" s="35"/>
      <c r="K56" s="13"/>
      <c r="L56" s="67"/>
      <c r="M56" s="67"/>
      <c r="N56" s="197">
        <v>95</v>
      </c>
      <c r="O56" s="168">
        <v>0.62291666666666667</v>
      </c>
      <c r="P56" s="187" t="s">
        <v>170</v>
      </c>
      <c r="Q56" s="170" t="s">
        <v>20</v>
      </c>
      <c r="R56" s="171" t="s">
        <v>7</v>
      </c>
      <c r="S56" s="171" t="s">
        <v>113</v>
      </c>
      <c r="T56" s="172"/>
      <c r="U56" s="172"/>
      <c r="V56" s="170"/>
      <c r="W56" s="175"/>
      <c r="X56" s="170"/>
      <c r="Y56" s="175" t="s">
        <v>46</v>
      </c>
    </row>
    <row r="57" spans="1:25" s="55" customFormat="1">
      <c r="A57" s="120"/>
      <c r="B57" s="26"/>
      <c r="C57" s="13"/>
      <c r="D57" s="13"/>
      <c r="E57" s="43"/>
      <c r="F57" s="43"/>
      <c r="G57" s="67"/>
      <c r="H57" s="67"/>
      <c r="I57" s="13"/>
      <c r="J57" s="35"/>
      <c r="K57" s="13"/>
      <c r="L57" s="67"/>
      <c r="M57" s="67"/>
      <c r="N57" s="197">
        <v>96</v>
      </c>
      <c r="O57" s="168">
        <v>0.625</v>
      </c>
      <c r="P57" s="201" t="s">
        <v>168</v>
      </c>
      <c r="Q57" s="170" t="s">
        <v>4</v>
      </c>
      <c r="R57" s="171" t="s">
        <v>7</v>
      </c>
      <c r="S57" s="171" t="s">
        <v>113</v>
      </c>
      <c r="T57" s="172"/>
      <c r="U57" s="172"/>
      <c r="V57" s="170"/>
      <c r="W57" s="175"/>
      <c r="X57" s="170"/>
      <c r="Y57" s="175" t="s">
        <v>46</v>
      </c>
    </row>
    <row r="58" spans="1:25" s="55" customFormat="1">
      <c r="A58" s="120"/>
      <c r="B58" s="26"/>
      <c r="C58" s="13"/>
      <c r="D58" s="13"/>
      <c r="E58" s="43"/>
      <c r="F58" s="43"/>
      <c r="G58" s="67"/>
      <c r="H58" s="67"/>
      <c r="I58" s="13"/>
      <c r="J58" s="35"/>
      <c r="K58" s="13"/>
      <c r="L58" s="67"/>
      <c r="M58" s="67"/>
      <c r="N58" s="197">
        <v>97</v>
      </c>
      <c r="O58" s="168">
        <v>0.62708333333333333</v>
      </c>
      <c r="P58" s="192" t="s">
        <v>171</v>
      </c>
      <c r="Q58" s="170" t="s">
        <v>20</v>
      </c>
      <c r="R58" s="171" t="s">
        <v>7</v>
      </c>
      <c r="S58" s="171" t="s">
        <v>113</v>
      </c>
      <c r="T58" s="172"/>
      <c r="U58" s="172"/>
      <c r="V58" s="170"/>
      <c r="W58" s="175"/>
      <c r="X58" s="170"/>
      <c r="Y58" s="175" t="s">
        <v>46</v>
      </c>
    </row>
    <row r="59" spans="1:25" s="55" customFormat="1">
      <c r="A59" s="120"/>
      <c r="B59" s="26"/>
      <c r="C59" s="13"/>
      <c r="D59" s="13"/>
      <c r="E59" s="43"/>
      <c r="F59" s="43"/>
      <c r="G59" s="67"/>
      <c r="H59" s="67"/>
      <c r="I59" s="13"/>
      <c r="J59" s="35"/>
      <c r="K59" s="13"/>
      <c r="L59" s="67"/>
      <c r="M59" s="67"/>
      <c r="N59" s="197">
        <v>98</v>
      </c>
      <c r="O59" s="168">
        <v>0.62916666666666665</v>
      </c>
      <c r="P59" s="201" t="s">
        <v>173</v>
      </c>
      <c r="Q59" s="170" t="s">
        <v>4</v>
      </c>
      <c r="R59" s="171" t="s">
        <v>7</v>
      </c>
      <c r="S59" s="171" t="s">
        <v>113</v>
      </c>
      <c r="T59" s="172"/>
      <c r="U59" s="172"/>
      <c r="V59" s="170"/>
      <c r="W59" s="175"/>
      <c r="X59" s="170"/>
      <c r="Y59" s="175" t="s">
        <v>46</v>
      </c>
    </row>
    <row r="60" spans="1:25" s="55" customFormat="1" ht="13.8" thickBot="1">
      <c r="A60" s="120"/>
      <c r="B60" s="26"/>
      <c r="C60" s="13"/>
      <c r="D60" s="13"/>
      <c r="E60" s="43"/>
      <c r="F60" s="43"/>
      <c r="G60" s="67"/>
      <c r="H60" s="67"/>
      <c r="I60" s="13"/>
      <c r="J60" s="35"/>
      <c r="K60" s="13"/>
      <c r="L60" s="67"/>
      <c r="M60" s="67"/>
      <c r="N60" s="197">
        <v>99</v>
      </c>
      <c r="O60" s="180">
        <v>0.63124999999999998</v>
      </c>
      <c r="P60" s="203" t="s">
        <v>172</v>
      </c>
      <c r="Q60" s="181" t="s">
        <v>20</v>
      </c>
      <c r="R60" s="182" t="s">
        <v>7</v>
      </c>
      <c r="S60" s="182" t="s">
        <v>113</v>
      </c>
      <c r="T60" s="183"/>
      <c r="U60" s="183"/>
      <c r="V60" s="181"/>
      <c r="W60" s="184"/>
      <c r="X60" s="181"/>
      <c r="Y60" s="184" t="s">
        <v>46</v>
      </c>
    </row>
    <row r="61" spans="1:25" ht="13.8" thickBot="1">
      <c r="A61" s="120"/>
      <c r="B61" s="26"/>
      <c r="C61" s="68" t="s">
        <v>174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205"/>
      <c r="O61" s="206">
        <v>0.64583333333333337</v>
      </c>
      <c r="P61" s="207" t="s">
        <v>146</v>
      </c>
      <c r="Q61" s="208"/>
      <c r="R61" s="208"/>
      <c r="S61" s="208"/>
      <c r="T61" s="208"/>
      <c r="U61" s="208"/>
      <c r="V61" s="208"/>
      <c r="W61" s="208"/>
      <c r="X61" s="208"/>
      <c r="Y61" s="209"/>
    </row>
    <row r="62" spans="1:25">
      <c r="A62" s="120"/>
      <c r="B62" s="26"/>
      <c r="C62" s="50"/>
      <c r="D62" s="50"/>
      <c r="E62" s="113"/>
      <c r="F62" s="113"/>
      <c r="G62" s="50"/>
      <c r="H62" s="50"/>
      <c r="I62" s="50"/>
      <c r="J62" s="50"/>
      <c r="K62" s="50"/>
      <c r="L62" s="50"/>
      <c r="N62" s="118"/>
      <c r="O62" s="26"/>
    </row>
    <row r="63" spans="1:25">
      <c r="A63" s="120"/>
      <c r="B63" s="26"/>
      <c r="O63" s="26"/>
    </row>
    <row r="64" spans="1:25" s="55" customFormat="1">
      <c r="A64" s="120"/>
      <c r="B64" s="26"/>
      <c r="E64" s="106"/>
      <c r="F64" s="106"/>
      <c r="N64" s="106"/>
      <c r="O64" s="26"/>
      <c r="R64" s="106"/>
      <c r="S64" s="106"/>
    </row>
    <row r="65" spans="1:26" s="55" customFormat="1" ht="13.8" thickBot="1">
      <c r="A65" s="120"/>
      <c r="B65" s="26"/>
      <c r="E65" s="106"/>
      <c r="F65" s="106"/>
      <c r="N65" s="106"/>
      <c r="O65" s="26"/>
      <c r="R65" s="106"/>
      <c r="S65" s="106"/>
    </row>
    <row r="66" spans="1:26" s="55" customFormat="1" ht="12.75" customHeight="1">
      <c r="A66" s="120"/>
      <c r="B66" s="26"/>
      <c r="D66" s="210" t="s">
        <v>76</v>
      </c>
      <c r="E66" s="211"/>
      <c r="F66" s="211"/>
      <c r="G66" s="211"/>
      <c r="H66" s="211"/>
      <c r="I66" s="211"/>
      <c r="J66" s="212"/>
      <c r="N66" s="106"/>
      <c r="O66" s="26"/>
      <c r="R66" s="106"/>
      <c r="S66" s="106"/>
    </row>
    <row r="67" spans="1:26" s="55" customFormat="1" ht="12.75" customHeight="1" thickBot="1">
      <c r="A67" s="120"/>
      <c r="B67" s="26"/>
      <c r="C67" s="10"/>
      <c r="D67" s="213"/>
      <c r="E67" s="214"/>
      <c r="F67" s="214"/>
      <c r="G67" s="214"/>
      <c r="H67" s="214"/>
      <c r="I67" s="214"/>
      <c r="J67" s="215"/>
      <c r="N67" s="106"/>
      <c r="O67" s="26"/>
      <c r="R67" s="106"/>
      <c r="S67" s="106"/>
    </row>
    <row r="68" spans="1:26" s="55" customFormat="1" ht="12.75" customHeight="1">
      <c r="A68" s="120"/>
      <c r="B68" s="26"/>
      <c r="C68" s="10"/>
      <c r="D68" s="77"/>
      <c r="E68" s="106"/>
      <c r="F68" s="106"/>
      <c r="G68" s="77"/>
      <c r="H68" s="77"/>
      <c r="I68" s="77"/>
      <c r="J68" s="77"/>
      <c r="N68" s="106"/>
      <c r="O68" s="26"/>
      <c r="R68" s="106"/>
      <c r="S68" s="106"/>
    </row>
    <row r="69" spans="1:26">
      <c r="A69" s="120"/>
      <c r="B69" s="26"/>
      <c r="C69" s="43"/>
      <c r="D69" s="55"/>
      <c r="G69" s="55"/>
      <c r="H69" s="55"/>
      <c r="I69" s="55"/>
      <c r="J69" s="55"/>
      <c r="K69" s="55"/>
      <c r="L69" s="55"/>
      <c r="O69" s="27"/>
    </row>
    <row r="70" spans="1:26" s="104" customFormat="1" ht="28.5" customHeight="1">
      <c r="A70" s="94" t="s">
        <v>184</v>
      </c>
      <c r="B70" s="101" t="s">
        <v>14</v>
      </c>
      <c r="C70" s="102" t="s">
        <v>0</v>
      </c>
      <c r="D70" s="102" t="s">
        <v>2</v>
      </c>
      <c r="E70" s="103" t="s">
        <v>1</v>
      </c>
      <c r="F70" s="102" t="s">
        <v>10</v>
      </c>
      <c r="G70" s="99" t="s">
        <v>3</v>
      </c>
      <c r="H70" s="99" t="s">
        <v>3</v>
      </c>
      <c r="I70" s="93"/>
      <c r="J70" s="28"/>
      <c r="K70" s="100"/>
      <c r="L70" s="100"/>
      <c r="N70" s="117"/>
      <c r="O70" s="105"/>
      <c r="R70" s="117"/>
      <c r="S70" s="117"/>
    </row>
    <row r="71" spans="1:26">
      <c r="A71" s="123">
        <v>100</v>
      </c>
      <c r="B71" s="129">
        <v>0.6875</v>
      </c>
      <c r="C71" s="57" t="s">
        <v>176</v>
      </c>
      <c r="D71" s="24" t="s">
        <v>4</v>
      </c>
      <c r="E71" s="33" t="s">
        <v>104</v>
      </c>
      <c r="F71" s="33" t="s">
        <v>154</v>
      </c>
      <c r="G71" s="34" t="s">
        <v>3</v>
      </c>
      <c r="H71" s="44"/>
      <c r="I71" s="24"/>
      <c r="J71" s="44"/>
      <c r="K71" s="24"/>
      <c r="L71" s="34"/>
      <c r="O71" s="26"/>
    </row>
    <row r="72" spans="1:26">
      <c r="A72" s="116">
        <v>101</v>
      </c>
      <c r="B72" s="129">
        <v>0.68958333333333333</v>
      </c>
      <c r="C72" s="2" t="s">
        <v>41</v>
      </c>
      <c r="D72" s="24" t="s">
        <v>4</v>
      </c>
      <c r="E72" s="111" t="s">
        <v>110</v>
      </c>
      <c r="F72" s="33" t="s">
        <v>154</v>
      </c>
      <c r="G72" s="24" t="s">
        <v>3</v>
      </c>
      <c r="H72" s="44"/>
      <c r="I72" s="24"/>
      <c r="J72" s="24"/>
      <c r="K72" s="24"/>
      <c r="L72" s="34"/>
      <c r="O72" s="26"/>
    </row>
    <row r="73" spans="1:26">
      <c r="A73" s="116">
        <v>102</v>
      </c>
      <c r="B73" s="129">
        <v>0.69166666666666676</v>
      </c>
      <c r="C73" s="57" t="s">
        <v>177</v>
      </c>
      <c r="D73" s="2" t="s">
        <v>4</v>
      </c>
      <c r="E73" s="111" t="s">
        <v>110</v>
      </c>
      <c r="F73" s="33" t="s">
        <v>154</v>
      </c>
      <c r="G73" s="34" t="s">
        <v>3</v>
      </c>
      <c r="H73" s="44"/>
      <c r="I73" s="24"/>
      <c r="J73" s="24"/>
      <c r="K73" s="34"/>
      <c r="L73" s="34"/>
      <c r="O73" s="26"/>
    </row>
    <row r="74" spans="1:26">
      <c r="A74" s="116">
        <v>103</v>
      </c>
      <c r="B74" s="129">
        <v>0.69374999999999998</v>
      </c>
      <c r="C74" s="57" t="s">
        <v>178</v>
      </c>
      <c r="D74" s="24" t="s">
        <v>4</v>
      </c>
      <c r="E74" s="33" t="s">
        <v>121</v>
      </c>
      <c r="F74" s="33" t="s">
        <v>154</v>
      </c>
      <c r="G74" s="34" t="s">
        <v>3</v>
      </c>
      <c r="H74" s="24"/>
      <c r="I74" s="24"/>
      <c r="J74" s="24"/>
      <c r="K74" s="24"/>
      <c r="L74" s="46"/>
      <c r="O74" s="26"/>
    </row>
    <row r="75" spans="1:26">
      <c r="A75" s="116">
        <v>104</v>
      </c>
      <c r="B75" s="129">
        <v>0.70277777777777783</v>
      </c>
      <c r="C75" s="66" t="s">
        <v>179</v>
      </c>
      <c r="D75" s="24" t="s">
        <v>4</v>
      </c>
      <c r="E75" s="33" t="s">
        <v>121</v>
      </c>
      <c r="F75" s="33" t="s">
        <v>154</v>
      </c>
      <c r="G75" s="47" t="s">
        <v>3</v>
      </c>
      <c r="H75" s="47"/>
      <c r="I75" s="47"/>
      <c r="J75" s="24"/>
      <c r="K75" s="34"/>
      <c r="L75" s="34"/>
      <c r="O75" s="26"/>
      <c r="Z75" s="56"/>
    </row>
    <row r="76" spans="1:26">
      <c r="A76" s="116">
        <v>105</v>
      </c>
      <c r="B76" s="129">
        <v>0.70486111111111116</v>
      </c>
      <c r="C76" s="57" t="s">
        <v>176</v>
      </c>
      <c r="D76" s="24" t="s">
        <v>4</v>
      </c>
      <c r="E76" s="33" t="s">
        <v>104</v>
      </c>
      <c r="F76" s="33" t="s">
        <v>154</v>
      </c>
      <c r="G76" s="34"/>
      <c r="H76" s="34" t="s">
        <v>11</v>
      </c>
      <c r="I76" s="24"/>
      <c r="J76" s="24"/>
      <c r="K76" s="24"/>
      <c r="L76" s="34"/>
      <c r="O76" s="26"/>
    </row>
    <row r="77" spans="1:26">
      <c r="A77" s="116">
        <v>106</v>
      </c>
      <c r="B77" s="129">
        <v>0.70694444444444438</v>
      </c>
      <c r="C77" s="2" t="s">
        <v>41</v>
      </c>
      <c r="D77" s="24" t="s">
        <v>4</v>
      </c>
      <c r="E77" s="33" t="s">
        <v>110</v>
      </c>
      <c r="F77" s="33" t="s">
        <v>154</v>
      </c>
      <c r="G77" s="34"/>
      <c r="H77" s="24" t="s">
        <v>11</v>
      </c>
      <c r="I77" s="24"/>
      <c r="J77" s="24"/>
      <c r="K77" s="34"/>
      <c r="L77" s="34"/>
      <c r="O77" s="26"/>
    </row>
    <row r="78" spans="1:26">
      <c r="A78" s="116">
        <v>107</v>
      </c>
      <c r="B78" s="129">
        <v>0.7090277777777777</v>
      </c>
      <c r="C78" s="57" t="s">
        <v>177</v>
      </c>
      <c r="D78" s="24" t="s">
        <v>4</v>
      </c>
      <c r="E78" s="33" t="s">
        <v>110</v>
      </c>
      <c r="F78" s="33" t="s">
        <v>154</v>
      </c>
      <c r="G78" s="34"/>
      <c r="H78" s="34" t="s">
        <v>11</v>
      </c>
      <c r="I78" s="44"/>
      <c r="J78" s="24"/>
      <c r="K78" s="34"/>
      <c r="L78" s="34"/>
      <c r="O78" s="26"/>
    </row>
    <row r="79" spans="1:26">
      <c r="A79" s="116">
        <v>108</v>
      </c>
      <c r="B79" s="133">
        <v>0.71111111111111114</v>
      </c>
      <c r="C79" s="57" t="s">
        <v>178</v>
      </c>
      <c r="D79" s="24" t="s">
        <v>4</v>
      </c>
      <c r="E79" s="33" t="s">
        <v>121</v>
      </c>
      <c r="F79" s="33" t="s">
        <v>154</v>
      </c>
      <c r="G79" s="34"/>
      <c r="H79" s="24" t="s">
        <v>11</v>
      </c>
      <c r="I79" s="24"/>
      <c r="J79" s="44"/>
      <c r="K79" s="34"/>
      <c r="L79" s="34"/>
      <c r="O79" s="27"/>
    </row>
    <row r="80" spans="1:26">
      <c r="A80" s="116">
        <v>109</v>
      </c>
      <c r="B80" s="129">
        <v>0.71319444444444446</v>
      </c>
      <c r="C80" s="66" t="s">
        <v>179</v>
      </c>
      <c r="D80" s="24" t="s">
        <v>4</v>
      </c>
      <c r="E80" s="111" t="s">
        <v>121</v>
      </c>
      <c r="F80" s="33" t="s">
        <v>154</v>
      </c>
      <c r="G80" s="24"/>
      <c r="H80" s="24" t="s">
        <v>11</v>
      </c>
      <c r="I80" s="24"/>
      <c r="J80" s="24"/>
      <c r="K80" s="34"/>
      <c r="L80" s="34"/>
      <c r="O80" s="26"/>
    </row>
    <row r="81" spans="1:24">
      <c r="A81" s="116">
        <v>110</v>
      </c>
      <c r="B81" s="129">
        <v>0.71527777777777779</v>
      </c>
      <c r="C81" s="57" t="s">
        <v>176</v>
      </c>
      <c r="D81" s="24" t="s">
        <v>4</v>
      </c>
      <c r="E81" s="111" t="s">
        <v>104</v>
      </c>
      <c r="F81" s="110" t="s">
        <v>154</v>
      </c>
      <c r="G81" s="24"/>
      <c r="H81" s="24"/>
      <c r="I81" s="24" t="s">
        <v>13</v>
      </c>
      <c r="J81" s="24"/>
      <c r="K81" s="34"/>
      <c r="L81" s="34"/>
      <c r="O81" s="26"/>
    </row>
    <row r="82" spans="1:24">
      <c r="A82" s="116">
        <v>111</v>
      </c>
      <c r="B82" s="129">
        <v>0.71736111111111101</v>
      </c>
      <c r="C82" s="2" t="s">
        <v>41</v>
      </c>
      <c r="D82" s="24" t="s">
        <v>4</v>
      </c>
      <c r="E82" s="33" t="s">
        <v>110</v>
      </c>
      <c r="F82" s="33" t="s">
        <v>154</v>
      </c>
      <c r="G82" s="34"/>
      <c r="H82" s="34"/>
      <c r="I82" s="24"/>
      <c r="J82" s="24"/>
      <c r="K82" s="34" t="s">
        <v>18</v>
      </c>
      <c r="L82" s="34"/>
      <c r="O82" s="26"/>
    </row>
    <row r="83" spans="1:24">
      <c r="A83" s="116">
        <v>112</v>
      </c>
      <c r="B83" s="129">
        <v>0.71875</v>
      </c>
      <c r="C83" s="57" t="s">
        <v>177</v>
      </c>
      <c r="D83" s="24" t="s">
        <v>4</v>
      </c>
      <c r="E83" s="33" t="s">
        <v>110</v>
      </c>
      <c r="F83" s="33" t="s">
        <v>154</v>
      </c>
      <c r="G83" s="24"/>
      <c r="H83" s="24"/>
      <c r="I83" s="24"/>
      <c r="J83" s="24"/>
      <c r="K83" s="34" t="s">
        <v>18</v>
      </c>
      <c r="L83" s="34"/>
      <c r="O83" s="26"/>
    </row>
    <row r="84" spans="1:24">
      <c r="A84" s="116">
        <v>113</v>
      </c>
      <c r="B84" s="129">
        <v>0.72083333333333333</v>
      </c>
      <c r="C84" s="57" t="s">
        <v>178</v>
      </c>
      <c r="D84" s="38" t="s">
        <v>4</v>
      </c>
      <c r="E84" s="33" t="s">
        <v>121</v>
      </c>
      <c r="F84" s="33" t="s">
        <v>154</v>
      </c>
      <c r="G84" s="34"/>
      <c r="H84" s="34"/>
      <c r="I84" s="44"/>
      <c r="J84" s="24"/>
      <c r="K84" s="34" t="s">
        <v>18</v>
      </c>
      <c r="L84" s="34"/>
      <c r="O84" s="26"/>
    </row>
    <row r="85" spans="1:24">
      <c r="A85" s="116">
        <v>114</v>
      </c>
      <c r="B85" s="129">
        <v>0.72291666666666676</v>
      </c>
      <c r="C85" s="66" t="s">
        <v>179</v>
      </c>
      <c r="D85" s="24" t="s">
        <v>4</v>
      </c>
      <c r="E85" s="33" t="s">
        <v>121</v>
      </c>
      <c r="F85" s="33" t="s">
        <v>154</v>
      </c>
      <c r="G85" s="34"/>
      <c r="H85" s="34"/>
      <c r="I85" s="44"/>
      <c r="J85" s="24"/>
      <c r="K85" s="24" t="s">
        <v>18</v>
      </c>
      <c r="L85" s="34"/>
      <c r="O85" s="26"/>
    </row>
    <row r="86" spans="1:24">
      <c r="A86" s="116">
        <v>115</v>
      </c>
      <c r="B86" s="129">
        <v>0.72499999999999998</v>
      </c>
      <c r="C86" s="57" t="s">
        <v>47</v>
      </c>
      <c r="D86" s="24" t="s">
        <v>4</v>
      </c>
      <c r="E86" s="33" t="s">
        <v>5</v>
      </c>
      <c r="F86" s="33" t="s">
        <v>154</v>
      </c>
      <c r="G86" s="44"/>
      <c r="H86" s="34" t="s">
        <v>11</v>
      </c>
      <c r="I86" s="44"/>
      <c r="J86" s="24"/>
      <c r="K86" s="57"/>
      <c r="L86" s="34"/>
      <c r="O86" s="26"/>
      <c r="W86" s="19"/>
      <c r="X86"/>
    </row>
    <row r="87" spans="1:24">
      <c r="A87" s="116">
        <v>116</v>
      </c>
      <c r="B87" s="129">
        <v>0.7270833333333333</v>
      </c>
      <c r="C87" s="2" t="s">
        <v>52</v>
      </c>
      <c r="D87" s="24" t="s">
        <v>4</v>
      </c>
      <c r="E87" s="111" t="s">
        <v>5</v>
      </c>
      <c r="F87" s="33" t="s">
        <v>154</v>
      </c>
      <c r="G87" s="44"/>
      <c r="H87" s="34" t="s">
        <v>11</v>
      </c>
      <c r="I87" s="44"/>
      <c r="J87" s="44"/>
      <c r="K87" s="57"/>
      <c r="L87" s="34"/>
      <c r="O87" s="26"/>
    </row>
    <row r="88" spans="1:24">
      <c r="A88" s="116">
        <v>117</v>
      </c>
      <c r="B88" s="129">
        <v>0.72916666666666663</v>
      </c>
      <c r="C88" s="65" t="s">
        <v>51</v>
      </c>
      <c r="D88" s="24" t="s">
        <v>4</v>
      </c>
      <c r="E88" s="111" t="s">
        <v>5</v>
      </c>
      <c r="F88" s="33" t="s">
        <v>154</v>
      </c>
      <c r="G88" s="44"/>
      <c r="H88" s="34" t="s">
        <v>11</v>
      </c>
      <c r="I88" s="44"/>
      <c r="J88" s="24"/>
      <c r="K88" s="57"/>
      <c r="L88" s="34"/>
      <c r="O88" s="26"/>
    </row>
    <row r="89" spans="1:24">
      <c r="A89" s="116">
        <v>118</v>
      </c>
      <c r="B89" s="129">
        <v>0.73125000000000007</v>
      </c>
      <c r="C89" s="57" t="s">
        <v>57</v>
      </c>
      <c r="D89" s="24" t="s">
        <v>4</v>
      </c>
      <c r="E89" s="33" t="s">
        <v>180</v>
      </c>
      <c r="F89" s="33" t="s">
        <v>154</v>
      </c>
      <c r="G89" s="44"/>
      <c r="H89" s="34" t="s">
        <v>11</v>
      </c>
      <c r="I89" s="44"/>
      <c r="J89" s="44"/>
      <c r="K89" s="57"/>
      <c r="L89" s="34"/>
      <c r="O89" s="26"/>
    </row>
    <row r="90" spans="1:24">
      <c r="A90" s="116">
        <v>119</v>
      </c>
      <c r="B90" s="129">
        <v>0.73333333333333339</v>
      </c>
      <c r="C90" s="76" t="s">
        <v>45</v>
      </c>
      <c r="D90" s="24" t="s">
        <v>22</v>
      </c>
      <c r="E90" s="33" t="s">
        <v>180</v>
      </c>
      <c r="F90" s="33" t="s">
        <v>154</v>
      </c>
      <c r="G90" s="44"/>
      <c r="H90" s="34" t="s">
        <v>11</v>
      </c>
      <c r="I90" s="44"/>
      <c r="J90" s="24"/>
      <c r="K90" s="57"/>
      <c r="L90" s="34"/>
      <c r="O90" s="26"/>
    </row>
    <row r="91" spans="1:24">
      <c r="A91" s="116">
        <v>120</v>
      </c>
      <c r="B91" s="129">
        <v>0.73541666666666661</v>
      </c>
      <c r="C91" s="57" t="s">
        <v>56</v>
      </c>
      <c r="D91" s="24" t="s">
        <v>4</v>
      </c>
      <c r="E91" s="33" t="s">
        <v>180</v>
      </c>
      <c r="F91" s="33" t="s">
        <v>154</v>
      </c>
      <c r="G91" s="44"/>
      <c r="H91" s="34" t="s">
        <v>11</v>
      </c>
      <c r="I91" s="44"/>
      <c r="J91" s="44"/>
      <c r="K91" s="57"/>
      <c r="L91" s="34"/>
      <c r="O91" s="26"/>
    </row>
    <row r="92" spans="1:24">
      <c r="A92" s="116">
        <v>121</v>
      </c>
      <c r="B92" s="129">
        <v>0.73749999999999993</v>
      </c>
      <c r="C92" s="57" t="s">
        <v>58</v>
      </c>
      <c r="D92" s="24" t="s">
        <v>21</v>
      </c>
      <c r="E92" s="33" t="s">
        <v>181</v>
      </c>
      <c r="F92" s="33" t="s">
        <v>154</v>
      </c>
      <c r="G92" s="44"/>
      <c r="H92" s="44"/>
      <c r="I92" s="24" t="s">
        <v>13</v>
      </c>
      <c r="J92" s="24"/>
      <c r="K92" s="57"/>
      <c r="L92" s="34"/>
      <c r="O92" s="26"/>
    </row>
    <row r="93" spans="1:24">
      <c r="A93" s="116">
        <v>122</v>
      </c>
      <c r="B93" s="129">
        <v>0.73958333333333337</v>
      </c>
      <c r="C93" s="57" t="s">
        <v>178</v>
      </c>
      <c r="D93" s="24" t="s">
        <v>4</v>
      </c>
      <c r="E93" s="33" t="s">
        <v>121</v>
      </c>
      <c r="F93" s="33" t="s">
        <v>154</v>
      </c>
      <c r="G93" s="44"/>
      <c r="H93" s="44"/>
      <c r="I93" s="24"/>
      <c r="J93" s="24"/>
      <c r="K93" s="57"/>
      <c r="L93" s="34" t="s">
        <v>46</v>
      </c>
      <c r="O93" s="26"/>
    </row>
    <row r="94" spans="1:24">
      <c r="A94" s="116">
        <v>123</v>
      </c>
      <c r="B94" s="129">
        <v>0.7416666666666667</v>
      </c>
      <c r="C94" s="66" t="s">
        <v>179</v>
      </c>
      <c r="D94" s="24" t="s">
        <v>4</v>
      </c>
      <c r="E94" s="33" t="s">
        <v>121</v>
      </c>
      <c r="F94" s="33" t="s">
        <v>154</v>
      </c>
      <c r="G94" s="44"/>
      <c r="H94" s="44"/>
      <c r="I94" s="24"/>
      <c r="J94" s="24"/>
      <c r="K94" s="57"/>
      <c r="L94" s="34" t="s">
        <v>46</v>
      </c>
      <c r="O94" s="82"/>
    </row>
    <row r="95" spans="1:24">
      <c r="A95" s="116">
        <v>124</v>
      </c>
      <c r="B95" s="129">
        <v>0.74375000000000002</v>
      </c>
      <c r="C95" s="57" t="s">
        <v>47</v>
      </c>
      <c r="D95" s="24" t="s">
        <v>4</v>
      </c>
      <c r="E95" s="111" t="s">
        <v>5</v>
      </c>
      <c r="F95" s="33" t="s">
        <v>154</v>
      </c>
      <c r="G95" s="44"/>
      <c r="H95" s="44"/>
      <c r="I95" s="24"/>
      <c r="J95" s="24" t="s">
        <v>12</v>
      </c>
      <c r="K95" s="57"/>
      <c r="L95" s="34"/>
      <c r="O95" s="82"/>
    </row>
    <row r="96" spans="1:24">
      <c r="A96" s="116">
        <v>125</v>
      </c>
      <c r="B96" s="129">
        <v>0.74583333333333324</v>
      </c>
      <c r="C96" s="2" t="s">
        <v>52</v>
      </c>
      <c r="D96" s="24" t="s">
        <v>4</v>
      </c>
      <c r="E96" s="111" t="s">
        <v>5</v>
      </c>
      <c r="F96" s="33" t="s">
        <v>154</v>
      </c>
      <c r="G96" s="44"/>
      <c r="H96" s="44"/>
      <c r="I96" s="24"/>
      <c r="J96" s="24" t="s">
        <v>12</v>
      </c>
      <c r="K96" s="44"/>
      <c r="L96" s="34"/>
      <c r="O96" s="82"/>
    </row>
    <row r="97" spans="1:15">
      <c r="A97" s="116">
        <v>126</v>
      </c>
      <c r="B97" s="129">
        <v>0.74791666666666667</v>
      </c>
      <c r="C97" s="65" t="s">
        <v>51</v>
      </c>
      <c r="D97" s="24" t="s">
        <v>4</v>
      </c>
      <c r="E97" s="33" t="s">
        <v>5</v>
      </c>
      <c r="F97" s="33" t="s">
        <v>154</v>
      </c>
      <c r="G97" s="44"/>
      <c r="H97" s="44"/>
      <c r="I97" s="24"/>
      <c r="J97" s="24" t="s">
        <v>12</v>
      </c>
      <c r="K97" s="44"/>
      <c r="L97" s="24"/>
      <c r="O97" s="20"/>
    </row>
    <row r="98" spans="1:15">
      <c r="A98" s="116">
        <v>127</v>
      </c>
      <c r="B98" s="129">
        <v>0.75</v>
      </c>
      <c r="C98" s="57" t="s">
        <v>57</v>
      </c>
      <c r="D98" s="24" t="s">
        <v>4</v>
      </c>
      <c r="E98" s="33" t="s">
        <v>180</v>
      </c>
      <c r="F98" s="33" t="s">
        <v>154</v>
      </c>
      <c r="G98" s="44"/>
      <c r="H98" s="44"/>
      <c r="I98" s="24"/>
      <c r="J98" s="24" t="s">
        <v>12</v>
      </c>
      <c r="K98" s="44"/>
      <c r="L98" s="24"/>
      <c r="O98" s="82"/>
    </row>
    <row r="99" spans="1:15">
      <c r="A99" s="116">
        <v>128</v>
      </c>
      <c r="B99" s="129">
        <v>0.75208333333333333</v>
      </c>
      <c r="C99" s="76" t="s">
        <v>45</v>
      </c>
      <c r="D99" s="38" t="s">
        <v>22</v>
      </c>
      <c r="E99" s="33" t="s">
        <v>180</v>
      </c>
      <c r="F99" s="33" t="s">
        <v>154</v>
      </c>
      <c r="G99" s="44"/>
      <c r="H99" s="44"/>
      <c r="I99" s="24"/>
      <c r="J99" s="24" t="s">
        <v>12</v>
      </c>
      <c r="K99" s="44"/>
      <c r="L99" s="34"/>
      <c r="O99" s="26"/>
    </row>
    <row r="100" spans="1:15">
      <c r="A100" s="116">
        <v>129</v>
      </c>
      <c r="B100" s="129">
        <v>0.75416666666666676</v>
      </c>
      <c r="C100" s="57" t="s">
        <v>56</v>
      </c>
      <c r="D100" s="24" t="s">
        <v>4</v>
      </c>
      <c r="E100" s="33" t="s">
        <v>180</v>
      </c>
      <c r="F100" s="33" t="s">
        <v>154</v>
      </c>
      <c r="G100" s="44"/>
      <c r="H100" s="44"/>
      <c r="I100" s="44"/>
      <c r="J100" s="51" t="s">
        <v>12</v>
      </c>
      <c r="K100" s="24"/>
      <c r="L100" s="24"/>
      <c r="O100" s="26"/>
    </row>
    <row r="101" spans="1:15">
      <c r="A101" s="116">
        <v>130</v>
      </c>
      <c r="B101" s="129">
        <v>0.75624999999999998</v>
      </c>
      <c r="C101" s="57" t="s">
        <v>58</v>
      </c>
      <c r="D101" s="24" t="s">
        <v>21</v>
      </c>
      <c r="E101" s="33" t="s">
        <v>181</v>
      </c>
      <c r="F101" s="33" t="s">
        <v>154</v>
      </c>
      <c r="G101" s="44"/>
      <c r="H101" s="34"/>
      <c r="I101" s="34"/>
      <c r="J101" s="24" t="s">
        <v>12</v>
      </c>
      <c r="K101" s="48"/>
      <c r="L101" s="44"/>
      <c r="O101" s="20"/>
    </row>
    <row r="102" spans="1:15">
      <c r="A102" s="116">
        <v>131</v>
      </c>
      <c r="B102" s="134">
        <v>0.7583333333333333</v>
      </c>
      <c r="C102" s="57" t="s">
        <v>47</v>
      </c>
      <c r="D102" s="24" t="s">
        <v>4</v>
      </c>
      <c r="E102" s="111" t="s">
        <v>5</v>
      </c>
      <c r="F102" s="33" t="s">
        <v>154</v>
      </c>
      <c r="G102" s="44"/>
      <c r="H102" s="44"/>
      <c r="I102" s="34"/>
      <c r="J102" s="24"/>
      <c r="K102" s="24" t="s">
        <v>18</v>
      </c>
      <c r="L102" s="44"/>
      <c r="O102" s="20"/>
    </row>
    <row r="103" spans="1:15">
      <c r="A103" s="116">
        <v>132</v>
      </c>
      <c r="B103" s="134">
        <v>0.76041666666666663</v>
      </c>
      <c r="C103" s="2" t="s">
        <v>52</v>
      </c>
      <c r="D103" s="24" t="s">
        <v>4</v>
      </c>
      <c r="E103" s="111" t="s">
        <v>5</v>
      </c>
      <c r="F103" s="33" t="s">
        <v>154</v>
      </c>
      <c r="G103" s="44"/>
      <c r="H103" s="44"/>
      <c r="I103" s="34"/>
      <c r="J103" s="24"/>
      <c r="K103" s="34" t="s">
        <v>18</v>
      </c>
      <c r="L103" s="44"/>
      <c r="O103" s="20"/>
    </row>
    <row r="104" spans="1:15">
      <c r="A104" s="116">
        <v>133</v>
      </c>
      <c r="B104" s="134">
        <v>0.76250000000000007</v>
      </c>
      <c r="C104" s="65" t="s">
        <v>51</v>
      </c>
      <c r="D104" s="24" t="s">
        <v>4</v>
      </c>
      <c r="E104" s="33" t="s">
        <v>5</v>
      </c>
      <c r="F104" s="33" t="s">
        <v>154</v>
      </c>
      <c r="G104" s="44"/>
      <c r="H104" s="44"/>
      <c r="I104" s="34"/>
      <c r="J104" s="34"/>
      <c r="K104" s="24" t="s">
        <v>18</v>
      </c>
      <c r="L104" s="44"/>
      <c r="O104" s="20"/>
    </row>
    <row r="105" spans="1:15">
      <c r="A105" s="116">
        <v>134</v>
      </c>
      <c r="B105" s="128">
        <v>0.76458333333333339</v>
      </c>
      <c r="C105" s="57" t="s">
        <v>57</v>
      </c>
      <c r="D105" s="24" t="s">
        <v>4</v>
      </c>
      <c r="E105" s="33" t="s">
        <v>180</v>
      </c>
      <c r="F105" s="33" t="s">
        <v>154</v>
      </c>
      <c r="G105" s="44"/>
      <c r="H105" s="44"/>
      <c r="I105" s="34"/>
      <c r="J105" s="24"/>
      <c r="K105" s="24" t="s">
        <v>18</v>
      </c>
      <c r="L105" s="44"/>
      <c r="O105" s="20"/>
    </row>
    <row r="106" spans="1:15">
      <c r="A106" s="116">
        <v>135</v>
      </c>
      <c r="B106" s="129">
        <v>0.76666666666666661</v>
      </c>
      <c r="C106" s="76" t="s">
        <v>45</v>
      </c>
      <c r="D106" s="24" t="s">
        <v>22</v>
      </c>
      <c r="E106" s="33" t="s">
        <v>180</v>
      </c>
      <c r="F106" s="33" t="s">
        <v>154</v>
      </c>
      <c r="G106" s="44"/>
      <c r="H106" s="44"/>
      <c r="I106" s="34"/>
      <c r="J106" s="24"/>
      <c r="K106" s="24" t="s">
        <v>18</v>
      </c>
      <c r="L106" s="44"/>
      <c r="O106" s="20"/>
    </row>
    <row r="107" spans="1:15">
      <c r="A107" s="116">
        <v>136</v>
      </c>
      <c r="B107" s="129">
        <v>0.76874999999999993</v>
      </c>
      <c r="C107" s="57" t="s">
        <v>56</v>
      </c>
      <c r="D107" s="24" t="s">
        <v>4</v>
      </c>
      <c r="E107" s="33" t="s">
        <v>180</v>
      </c>
      <c r="F107" s="33" t="s">
        <v>154</v>
      </c>
      <c r="G107" s="44"/>
      <c r="H107" s="44"/>
      <c r="I107" s="34"/>
      <c r="J107" s="24"/>
      <c r="K107" s="24" t="s">
        <v>18</v>
      </c>
      <c r="L107" s="24"/>
      <c r="O107" s="20"/>
    </row>
    <row r="108" spans="1:15">
      <c r="A108" s="116">
        <v>137</v>
      </c>
      <c r="B108" s="129">
        <v>0.77083333333333337</v>
      </c>
      <c r="C108" s="57" t="s">
        <v>58</v>
      </c>
      <c r="D108" s="24" t="s">
        <v>21</v>
      </c>
      <c r="E108" s="33" t="s">
        <v>181</v>
      </c>
      <c r="F108" s="33" t="s">
        <v>154</v>
      </c>
      <c r="G108" s="44"/>
      <c r="H108" s="44"/>
      <c r="I108" s="24"/>
      <c r="J108" s="34"/>
      <c r="K108" s="34" t="s">
        <v>18</v>
      </c>
      <c r="L108" s="49"/>
      <c r="O108" s="20"/>
    </row>
    <row r="109" spans="1:15">
      <c r="A109" s="116">
        <v>138</v>
      </c>
      <c r="B109" s="129">
        <v>0.7729166666666667</v>
      </c>
      <c r="C109" s="57" t="s">
        <v>47</v>
      </c>
      <c r="D109" s="24" t="s">
        <v>4</v>
      </c>
      <c r="E109" s="111" t="s">
        <v>5</v>
      </c>
      <c r="F109" s="33" t="s">
        <v>154</v>
      </c>
      <c r="G109" s="44"/>
      <c r="H109" s="44"/>
      <c r="I109" s="24"/>
      <c r="J109" s="34"/>
      <c r="K109" s="24"/>
      <c r="L109" s="34" t="s">
        <v>46</v>
      </c>
      <c r="O109" s="20"/>
    </row>
    <row r="110" spans="1:15">
      <c r="A110" s="116">
        <v>139</v>
      </c>
      <c r="B110" s="129">
        <v>0.27499999999999997</v>
      </c>
      <c r="C110" s="2" t="s">
        <v>52</v>
      </c>
      <c r="D110" s="24" t="s">
        <v>4</v>
      </c>
      <c r="E110" s="111" t="s">
        <v>5</v>
      </c>
      <c r="F110" s="33" t="s">
        <v>154</v>
      </c>
      <c r="G110" s="44"/>
      <c r="H110" s="44"/>
      <c r="I110" s="24"/>
      <c r="J110" s="34"/>
      <c r="K110" s="34"/>
      <c r="L110" s="34" t="s">
        <v>46</v>
      </c>
      <c r="O110" s="26"/>
    </row>
    <row r="111" spans="1:15">
      <c r="A111" s="116">
        <v>140</v>
      </c>
      <c r="B111" s="130" t="s">
        <v>182</v>
      </c>
      <c r="C111" s="65" t="s">
        <v>51</v>
      </c>
      <c r="D111" s="24" t="s">
        <v>4</v>
      </c>
      <c r="E111" s="33" t="s">
        <v>5</v>
      </c>
      <c r="F111" s="33" t="s">
        <v>154</v>
      </c>
      <c r="G111" s="44"/>
      <c r="H111" s="44"/>
      <c r="I111" s="24"/>
      <c r="J111" s="34"/>
      <c r="K111" s="24"/>
      <c r="L111" s="34" t="s">
        <v>46</v>
      </c>
      <c r="O111" s="26"/>
    </row>
    <row r="112" spans="1:15">
      <c r="A112" s="116">
        <v>141</v>
      </c>
      <c r="B112" s="129">
        <v>0.27916666666666667</v>
      </c>
      <c r="C112" s="57" t="s">
        <v>57</v>
      </c>
      <c r="D112" s="24" t="s">
        <v>4</v>
      </c>
      <c r="E112" s="33" t="s">
        <v>180</v>
      </c>
      <c r="F112" s="33" t="s">
        <v>154</v>
      </c>
      <c r="G112" s="44"/>
      <c r="H112" s="44"/>
      <c r="I112" s="24"/>
      <c r="J112" s="34"/>
      <c r="K112" s="34"/>
      <c r="L112" s="34" t="s">
        <v>46</v>
      </c>
      <c r="O112" s="26"/>
    </row>
    <row r="113" spans="1:24">
      <c r="A113" s="116">
        <v>142</v>
      </c>
      <c r="B113" s="129">
        <v>0.28125</v>
      </c>
      <c r="C113" s="76" t="s">
        <v>45</v>
      </c>
      <c r="D113" s="24" t="s">
        <v>22</v>
      </c>
      <c r="E113" s="33" t="s">
        <v>180</v>
      </c>
      <c r="F113" s="33" t="s">
        <v>154</v>
      </c>
      <c r="G113" s="44"/>
      <c r="H113" s="44"/>
      <c r="I113" s="24"/>
      <c r="J113" s="34"/>
      <c r="K113" s="24"/>
      <c r="L113" s="34" t="s">
        <v>46</v>
      </c>
      <c r="O113" s="26"/>
    </row>
    <row r="114" spans="1:24">
      <c r="A114" s="116">
        <v>143</v>
      </c>
      <c r="B114" s="129">
        <v>0.28333333333333333</v>
      </c>
      <c r="C114" s="57" t="s">
        <v>56</v>
      </c>
      <c r="D114" s="24" t="s">
        <v>4</v>
      </c>
      <c r="E114" s="33" t="s">
        <v>180</v>
      </c>
      <c r="F114" s="33" t="s">
        <v>154</v>
      </c>
      <c r="G114" s="44"/>
      <c r="H114" s="44"/>
      <c r="I114" s="24"/>
      <c r="J114" s="34"/>
      <c r="K114" s="24"/>
      <c r="L114" s="34" t="s">
        <v>46</v>
      </c>
      <c r="O114" s="26"/>
    </row>
    <row r="115" spans="1:24" ht="13.8" thickBot="1">
      <c r="A115" s="116">
        <v>145</v>
      </c>
      <c r="B115" s="131">
        <v>0.28541666666666665</v>
      </c>
      <c r="C115" s="25" t="s">
        <v>58</v>
      </c>
      <c r="D115" s="71" t="s">
        <v>21</v>
      </c>
      <c r="E115" s="31" t="s">
        <v>181</v>
      </c>
      <c r="F115" s="31" t="s">
        <v>154</v>
      </c>
      <c r="G115" s="70"/>
      <c r="H115" s="70"/>
      <c r="I115" s="71"/>
      <c r="J115" s="32"/>
      <c r="K115" s="71"/>
      <c r="L115" s="32" t="s">
        <v>46</v>
      </c>
      <c r="O115" s="26"/>
    </row>
    <row r="116" spans="1:24" ht="13.8" thickBot="1">
      <c r="A116" s="126"/>
      <c r="B116" s="132">
        <v>0.29166666666666669</v>
      </c>
      <c r="C116" s="83" t="s">
        <v>146</v>
      </c>
      <c r="D116" s="84"/>
      <c r="E116" s="84"/>
      <c r="F116" s="84"/>
      <c r="G116" s="84"/>
      <c r="H116" s="84"/>
      <c r="I116" s="84"/>
      <c r="J116" s="84"/>
      <c r="K116" s="84"/>
      <c r="L116" s="85"/>
      <c r="O116" s="26"/>
    </row>
    <row r="117" spans="1:24">
      <c r="A117" s="19"/>
      <c r="D117" s="106"/>
      <c r="F117" s="19"/>
      <c r="L117"/>
      <c r="M117" s="106"/>
      <c r="N117"/>
      <c r="Q117" s="106"/>
      <c r="S117"/>
      <c r="W117" s="19"/>
      <c r="X117"/>
    </row>
    <row r="118" spans="1:24">
      <c r="A118" s="19"/>
      <c r="D118" s="106"/>
      <c r="F118" s="19"/>
      <c r="L118"/>
      <c r="M118" s="106"/>
      <c r="N118"/>
      <c r="Q118" s="106"/>
      <c r="S118"/>
      <c r="W118" s="19"/>
      <c r="X118"/>
    </row>
    <row r="119" spans="1:24">
      <c r="A119" s="19"/>
      <c r="D119" s="106"/>
      <c r="F119" s="19"/>
      <c r="L119"/>
      <c r="M119" s="106"/>
      <c r="N119"/>
      <c r="Q119" s="106"/>
      <c r="S119"/>
      <c r="W119" s="19"/>
      <c r="X119"/>
    </row>
    <row r="120" spans="1:24">
      <c r="A120" s="19"/>
      <c r="D120" s="106"/>
      <c r="F120" s="19"/>
      <c r="L120"/>
      <c r="M120" s="106"/>
      <c r="N120"/>
      <c r="Q120" s="106"/>
      <c r="S120"/>
      <c r="W120" s="19"/>
      <c r="X120"/>
    </row>
    <row r="121" spans="1:24">
      <c r="A121" s="19"/>
      <c r="D121" s="106"/>
      <c r="F121" s="19"/>
      <c r="L121"/>
      <c r="M121" s="106"/>
      <c r="N121"/>
      <c r="Q121" s="106"/>
      <c r="S121"/>
      <c r="W121" s="19"/>
      <c r="X121"/>
    </row>
    <row r="122" spans="1:24">
      <c r="A122" s="19"/>
      <c r="D122" s="106"/>
      <c r="F122" s="19"/>
      <c r="L122"/>
      <c r="M122" s="106"/>
      <c r="N122"/>
      <c r="Q122" s="106"/>
      <c r="S122"/>
      <c r="W122" s="19"/>
      <c r="X122"/>
    </row>
    <row r="123" spans="1:24">
      <c r="A123" s="19"/>
      <c r="D123" s="106"/>
      <c r="F123" s="19"/>
      <c r="L123"/>
      <c r="M123" s="106"/>
      <c r="N123"/>
      <c r="Q123" s="106"/>
      <c r="S123"/>
      <c r="W123" s="19"/>
      <c r="X123"/>
    </row>
    <row r="124" spans="1:24">
      <c r="A124" s="19"/>
      <c r="D124" s="106"/>
      <c r="F124" s="19"/>
      <c r="L124"/>
      <c r="M124" s="106"/>
      <c r="N124"/>
      <c r="Q124" s="106"/>
      <c r="S124"/>
      <c r="W124" s="19"/>
      <c r="X124"/>
    </row>
    <row r="125" spans="1:24">
      <c r="A125" s="19"/>
      <c r="D125" s="106"/>
      <c r="F125" s="19"/>
      <c r="L125"/>
      <c r="M125" s="106"/>
      <c r="N125"/>
      <c r="Q125" s="106"/>
      <c r="S125"/>
      <c r="W125" s="19"/>
      <c r="X125"/>
    </row>
    <row r="126" spans="1:24">
      <c r="A126" s="19"/>
      <c r="D126" s="106"/>
      <c r="F126" s="19"/>
      <c r="L126"/>
      <c r="M126" s="106"/>
      <c r="N126"/>
      <c r="Q126" s="106"/>
      <c r="S126"/>
      <c r="W126" s="19"/>
      <c r="X126"/>
    </row>
    <row r="127" spans="1:24">
      <c r="A127" s="19"/>
      <c r="D127" s="106"/>
      <c r="F127" s="19"/>
      <c r="L127"/>
      <c r="M127" s="106"/>
      <c r="N127"/>
      <c r="Q127" s="106"/>
      <c r="S127"/>
      <c r="W127" s="19"/>
      <c r="X127"/>
    </row>
    <row r="128" spans="1:24">
      <c r="A128" s="19"/>
      <c r="D128" s="106"/>
      <c r="F128" s="19"/>
      <c r="L128"/>
      <c r="M128" s="106"/>
      <c r="N128"/>
      <c r="Q128" s="106"/>
      <c r="S128"/>
      <c r="W128" s="19"/>
      <c r="X128"/>
    </row>
    <row r="129" spans="1:24">
      <c r="A129" s="19"/>
      <c r="D129" s="106"/>
      <c r="F129" s="19"/>
      <c r="L129"/>
      <c r="M129" s="106"/>
      <c r="N129"/>
      <c r="Q129" s="106"/>
      <c r="S129"/>
      <c r="W129" s="19"/>
      <c r="X129"/>
    </row>
    <row r="130" spans="1:24">
      <c r="A130" s="19"/>
      <c r="D130" s="106"/>
      <c r="F130" s="19"/>
      <c r="L130"/>
      <c r="M130" s="106"/>
      <c r="N130"/>
      <c r="Q130" s="106"/>
      <c r="S130"/>
      <c r="W130" s="19"/>
      <c r="X130"/>
    </row>
    <row r="131" spans="1:24">
      <c r="A131" s="19"/>
      <c r="D131" s="106"/>
      <c r="F131" s="19"/>
      <c r="L131"/>
      <c r="M131" s="106"/>
      <c r="N131"/>
      <c r="Q131" s="106"/>
      <c r="S131"/>
      <c r="W131" s="19"/>
      <c r="X131"/>
    </row>
    <row r="132" spans="1:24">
      <c r="A132" s="19"/>
      <c r="D132" s="106"/>
      <c r="F132" s="19"/>
      <c r="L132"/>
      <c r="M132" s="106"/>
      <c r="N132"/>
      <c r="Q132" s="106"/>
      <c r="S132"/>
      <c r="W132" s="19"/>
      <c r="X132"/>
    </row>
    <row r="133" spans="1:24">
      <c r="A133" s="19"/>
      <c r="D133" s="106"/>
      <c r="F133" s="19"/>
      <c r="L133"/>
      <c r="M133" s="106"/>
      <c r="N133"/>
      <c r="Q133" s="106"/>
      <c r="S133"/>
      <c r="W133" s="19"/>
      <c r="X133"/>
    </row>
    <row r="134" spans="1:24">
      <c r="A134" s="19"/>
      <c r="D134" s="106"/>
      <c r="F134" s="19"/>
      <c r="L134"/>
      <c r="M134" s="106"/>
      <c r="N134"/>
      <c r="Q134" s="106"/>
      <c r="S134"/>
      <c r="W134" s="19"/>
      <c r="X134"/>
    </row>
    <row r="135" spans="1:24">
      <c r="A135" s="19"/>
      <c r="D135" s="106"/>
      <c r="F135" s="19"/>
      <c r="L135"/>
      <c r="M135" s="106"/>
      <c r="N135"/>
      <c r="Q135" s="106"/>
      <c r="S135"/>
      <c r="W135" s="19"/>
      <c r="X135"/>
    </row>
    <row r="136" spans="1:24">
      <c r="A136" s="19"/>
      <c r="D136" s="106"/>
      <c r="F136" s="19"/>
      <c r="L136"/>
      <c r="M136" s="106"/>
      <c r="N136"/>
      <c r="Q136" s="106"/>
      <c r="S136"/>
      <c r="W136" s="19"/>
      <c r="X136"/>
    </row>
    <row r="137" spans="1:24">
      <c r="A137" s="19"/>
      <c r="D137" s="106"/>
      <c r="F137" s="19"/>
      <c r="L137"/>
      <c r="M137" s="106"/>
      <c r="N137"/>
      <c r="Q137" s="106"/>
      <c r="S137"/>
      <c r="W137" s="19"/>
      <c r="X137"/>
    </row>
    <row r="138" spans="1:24">
      <c r="A138" s="19"/>
      <c r="D138" s="106"/>
      <c r="F138" s="19"/>
      <c r="L138"/>
      <c r="M138" s="106"/>
      <c r="N138"/>
      <c r="Q138" s="106"/>
      <c r="S138"/>
      <c r="W138" s="19"/>
      <c r="X138"/>
    </row>
    <row r="139" spans="1:24">
      <c r="A139" s="19"/>
      <c r="D139" s="106"/>
      <c r="F139" s="19"/>
      <c r="L139"/>
      <c r="M139" s="106"/>
      <c r="N139"/>
      <c r="Q139" s="106"/>
      <c r="S139"/>
      <c r="W139" s="19"/>
      <c r="X139"/>
    </row>
    <row r="140" spans="1:24">
      <c r="A140" s="19"/>
      <c r="D140" s="106"/>
      <c r="F140" s="19"/>
      <c r="L140"/>
      <c r="M140" s="106"/>
      <c r="N140"/>
      <c r="Q140" s="106"/>
      <c r="S140"/>
      <c r="W140" s="19"/>
      <c r="X140"/>
    </row>
    <row r="141" spans="1:24">
      <c r="A141" s="19"/>
      <c r="D141" s="106"/>
      <c r="F141" s="19"/>
      <c r="L141"/>
      <c r="M141" s="106"/>
      <c r="N141"/>
      <c r="Q141" s="106"/>
      <c r="S141"/>
      <c r="W141" s="19"/>
      <c r="X141"/>
    </row>
    <row r="142" spans="1:24">
      <c r="A142" s="19"/>
      <c r="D142" s="106"/>
      <c r="F142" s="19"/>
      <c r="L142"/>
      <c r="M142" s="106"/>
      <c r="N142"/>
      <c r="Q142" s="106"/>
      <c r="S142"/>
      <c r="W142" s="19"/>
      <c r="X142"/>
    </row>
    <row r="143" spans="1:24">
      <c r="A143" s="19"/>
      <c r="D143" s="106"/>
      <c r="F143" s="19"/>
      <c r="L143"/>
      <c r="M143" s="106"/>
      <c r="N143"/>
      <c r="Q143" s="106"/>
      <c r="S143"/>
      <c r="W143" s="19"/>
      <c r="X143"/>
    </row>
    <row r="144" spans="1:24">
      <c r="A144" s="19"/>
      <c r="D144" s="106"/>
      <c r="F144" s="19"/>
      <c r="L144"/>
      <c r="M144" s="106"/>
      <c r="N144"/>
      <c r="Q144" s="106"/>
      <c r="S144"/>
      <c r="W144" s="19"/>
      <c r="X144"/>
    </row>
    <row r="145" spans="1:24">
      <c r="A145" s="19"/>
      <c r="D145" s="106"/>
      <c r="F145" s="19"/>
      <c r="L145"/>
      <c r="M145" s="106"/>
      <c r="N145"/>
      <c r="Q145" s="106"/>
      <c r="S145"/>
      <c r="W145" s="19"/>
      <c r="X145"/>
    </row>
    <row r="146" spans="1:24">
      <c r="A146" s="19"/>
      <c r="D146" s="106"/>
      <c r="F146" s="19"/>
      <c r="L146"/>
      <c r="M146" s="106"/>
      <c r="N146"/>
      <c r="Q146" s="106"/>
      <c r="S146"/>
      <c r="W146" s="19"/>
      <c r="X146"/>
    </row>
    <row r="147" spans="1:24">
      <c r="A147" s="19"/>
      <c r="D147" s="106"/>
      <c r="F147" s="19"/>
      <c r="L147"/>
      <c r="M147" s="106"/>
      <c r="N147"/>
      <c r="Q147" s="106"/>
      <c r="S147"/>
      <c r="W147" s="19"/>
      <c r="X147"/>
    </row>
    <row r="148" spans="1:24">
      <c r="A148" s="19"/>
      <c r="D148" s="106"/>
      <c r="F148" s="19"/>
      <c r="L148"/>
      <c r="M148" s="106"/>
      <c r="N148"/>
      <c r="Q148" s="106"/>
      <c r="S148"/>
      <c r="W148" s="19"/>
      <c r="X148"/>
    </row>
    <row r="149" spans="1:24">
      <c r="A149" s="19"/>
      <c r="D149" s="106"/>
      <c r="F149" s="19"/>
      <c r="L149"/>
      <c r="M149" s="106"/>
      <c r="N149"/>
      <c r="Q149" s="106"/>
      <c r="S149"/>
      <c r="W149" s="19"/>
      <c r="X149"/>
    </row>
    <row r="150" spans="1:24">
      <c r="A150" s="19"/>
      <c r="D150" s="106"/>
      <c r="F150" s="19"/>
      <c r="L150"/>
      <c r="M150" s="106"/>
      <c r="N150"/>
      <c r="Q150" s="106"/>
      <c r="S150"/>
      <c r="W150" s="19"/>
      <c r="X150"/>
    </row>
    <row r="151" spans="1:24">
      <c r="A151" s="19"/>
      <c r="D151" s="106"/>
      <c r="F151" s="19"/>
      <c r="L151"/>
      <c r="M151" s="106"/>
      <c r="N151"/>
      <c r="Q151" s="106"/>
      <c r="S151"/>
      <c r="W151" s="19"/>
      <c r="X151"/>
    </row>
    <row r="152" spans="1:24">
      <c r="A152" s="19"/>
      <c r="D152" s="106"/>
      <c r="F152" s="19"/>
      <c r="L152"/>
      <c r="M152" s="106"/>
      <c r="N152"/>
      <c r="Q152" s="106"/>
      <c r="S152"/>
      <c r="W152" s="19"/>
      <c r="X152"/>
    </row>
    <row r="153" spans="1:24">
      <c r="A153" s="19"/>
      <c r="D153" s="106"/>
      <c r="F153" s="19"/>
      <c r="L153"/>
      <c r="M153" s="106"/>
      <c r="N153"/>
      <c r="Q153" s="106"/>
      <c r="S153"/>
      <c r="W153" s="19"/>
      <c r="X153"/>
    </row>
    <row r="154" spans="1:24">
      <c r="A154" s="19"/>
      <c r="D154" s="106"/>
      <c r="F154" s="19"/>
      <c r="L154"/>
      <c r="M154" s="106"/>
      <c r="N154"/>
      <c r="Q154" s="106"/>
      <c r="S154"/>
      <c r="W154" s="19"/>
      <c r="X154"/>
    </row>
    <row r="155" spans="1:24">
      <c r="A155" s="19"/>
      <c r="D155" s="106"/>
      <c r="F155" s="19"/>
      <c r="L155"/>
      <c r="M155" s="106"/>
      <c r="N155"/>
      <c r="Q155" s="106"/>
      <c r="S155"/>
      <c r="W155" s="19"/>
      <c r="X155"/>
    </row>
    <row r="156" spans="1:24">
      <c r="A156" s="19"/>
      <c r="D156" s="106"/>
      <c r="F156" s="19"/>
      <c r="L156"/>
      <c r="M156" s="106"/>
      <c r="N156"/>
      <c r="Q156" s="106"/>
      <c r="S156"/>
      <c r="W156" s="19"/>
      <c r="X156"/>
    </row>
    <row r="157" spans="1:24">
      <c r="A157" s="19"/>
      <c r="D157" s="106"/>
      <c r="F157" s="19"/>
      <c r="L157"/>
      <c r="M157" s="106"/>
      <c r="N157"/>
      <c r="Q157" s="106"/>
      <c r="S157"/>
      <c r="W157" s="19"/>
      <c r="X157"/>
    </row>
    <row r="158" spans="1:24">
      <c r="A158" s="19"/>
      <c r="D158" s="106"/>
      <c r="F158" s="19"/>
      <c r="L158"/>
      <c r="M158" s="106"/>
      <c r="N158"/>
      <c r="Q158" s="106"/>
      <c r="S158"/>
      <c r="W158" s="19"/>
      <c r="X158"/>
    </row>
    <row r="159" spans="1:24">
      <c r="A159" s="19"/>
      <c r="D159" s="106"/>
      <c r="F159" s="19"/>
      <c r="L159"/>
      <c r="M159" s="106"/>
      <c r="N159"/>
      <c r="Q159" s="106"/>
      <c r="S159"/>
      <c r="W159" s="19"/>
      <c r="X159"/>
    </row>
    <row r="160" spans="1:24">
      <c r="A160" s="19"/>
      <c r="D160" s="106"/>
      <c r="F160" s="19"/>
      <c r="L160"/>
      <c r="M160" s="106"/>
      <c r="N160"/>
      <c r="Q160" s="106"/>
      <c r="S160"/>
      <c r="W160" s="19"/>
      <c r="X160"/>
    </row>
    <row r="161" spans="1:24">
      <c r="A161" s="19"/>
      <c r="D161" s="106"/>
      <c r="F161" s="19"/>
      <c r="L161"/>
      <c r="M161" s="106"/>
      <c r="N161"/>
      <c r="Q161" s="106"/>
      <c r="S161"/>
      <c r="W161" s="19"/>
      <c r="X161"/>
    </row>
    <row r="162" spans="1:24">
      <c r="A162" s="19"/>
      <c r="D162" s="106"/>
      <c r="F162" s="19"/>
      <c r="L162"/>
      <c r="M162" s="106"/>
      <c r="N162"/>
      <c r="Q162" s="106"/>
      <c r="S162"/>
      <c r="W162" s="19"/>
      <c r="X162"/>
    </row>
    <row r="163" spans="1:24">
      <c r="A163" s="19"/>
      <c r="D163" s="106"/>
      <c r="F163" s="19"/>
      <c r="L163"/>
      <c r="M163" s="106"/>
      <c r="N163"/>
      <c r="Q163" s="106"/>
      <c r="S163"/>
      <c r="W163" s="19"/>
      <c r="X163"/>
    </row>
    <row r="164" spans="1:24">
      <c r="A164" s="19"/>
      <c r="D164" s="106"/>
      <c r="F164" s="19"/>
      <c r="L164"/>
      <c r="M164" s="106"/>
      <c r="N164"/>
      <c r="Q164" s="106"/>
      <c r="S164"/>
      <c r="W164" s="19"/>
      <c r="X164"/>
    </row>
    <row r="165" spans="1:24">
      <c r="A165" s="19"/>
      <c r="D165" s="106"/>
      <c r="F165" s="19"/>
      <c r="L165"/>
      <c r="M165" s="106"/>
      <c r="N165"/>
      <c r="Q165" s="106"/>
      <c r="S165"/>
      <c r="W165" s="19"/>
      <c r="X165"/>
    </row>
    <row r="166" spans="1:24">
      <c r="A166" s="19"/>
      <c r="D166" s="106"/>
      <c r="F166" s="19"/>
      <c r="L166"/>
      <c r="M166" s="106"/>
      <c r="N166"/>
      <c r="Q166" s="106"/>
      <c r="S166"/>
      <c r="W166" s="19"/>
      <c r="X166"/>
    </row>
    <row r="167" spans="1:24">
      <c r="A167" s="19"/>
      <c r="D167" s="106"/>
      <c r="F167" s="19"/>
      <c r="L167"/>
      <c r="M167" s="106"/>
      <c r="N167"/>
      <c r="Q167" s="106"/>
      <c r="S167"/>
      <c r="W167" s="19"/>
      <c r="X167"/>
    </row>
    <row r="168" spans="1:24">
      <c r="A168" s="19"/>
      <c r="D168" s="106"/>
      <c r="F168" s="19"/>
      <c r="L168"/>
      <c r="M168" s="106"/>
      <c r="N168"/>
      <c r="Q168" s="106"/>
      <c r="S168"/>
      <c r="W168" s="19"/>
      <c r="X168"/>
    </row>
    <row r="169" spans="1:24">
      <c r="A169" s="19"/>
      <c r="D169" s="106"/>
      <c r="F169" s="19"/>
      <c r="L169"/>
      <c r="M169" s="106"/>
      <c r="N169"/>
      <c r="Q169" s="106"/>
      <c r="S169"/>
      <c r="W169" s="19"/>
      <c r="X169"/>
    </row>
    <row r="170" spans="1:24">
      <c r="A170" s="19"/>
      <c r="D170" s="106"/>
      <c r="F170" s="19"/>
      <c r="L170"/>
      <c r="M170" s="106"/>
      <c r="N170"/>
      <c r="Q170" s="106"/>
      <c r="S170"/>
      <c r="W170" s="19"/>
      <c r="X170"/>
    </row>
    <row r="171" spans="1:24">
      <c r="A171" s="19"/>
      <c r="D171" s="106"/>
      <c r="F171" s="19"/>
      <c r="L171"/>
      <c r="M171" s="106"/>
      <c r="N171"/>
      <c r="Q171" s="106"/>
      <c r="S171"/>
      <c r="W171" s="19"/>
      <c r="X171"/>
    </row>
    <row r="172" spans="1:24">
      <c r="A172" s="19"/>
      <c r="D172" s="106"/>
      <c r="F172" s="19"/>
      <c r="L172"/>
      <c r="M172" s="106"/>
      <c r="N172"/>
      <c r="Q172" s="106"/>
      <c r="S172"/>
      <c r="W172" s="19"/>
      <c r="X172"/>
    </row>
    <row r="173" spans="1:24">
      <c r="A173" s="19"/>
      <c r="D173" s="106"/>
      <c r="F173" s="19"/>
      <c r="L173"/>
      <c r="M173" s="106"/>
      <c r="N173"/>
      <c r="Q173" s="106"/>
      <c r="S173"/>
      <c r="W173" s="19"/>
      <c r="X173"/>
    </row>
    <row r="174" spans="1:24">
      <c r="A174" s="19"/>
      <c r="D174" s="106"/>
      <c r="F174" s="19"/>
      <c r="L174"/>
      <c r="M174" s="106"/>
      <c r="N174"/>
      <c r="Q174" s="106"/>
      <c r="S174"/>
      <c r="W174" s="19"/>
      <c r="X174"/>
    </row>
    <row r="175" spans="1:24">
      <c r="A175" s="19"/>
      <c r="D175" s="106"/>
      <c r="F175" s="19"/>
      <c r="L175"/>
      <c r="M175" s="106"/>
      <c r="N175"/>
      <c r="Q175" s="106"/>
      <c r="S175"/>
      <c r="W175" s="19"/>
      <c r="X175"/>
    </row>
    <row r="176" spans="1:24">
      <c r="A176" s="19"/>
      <c r="D176" s="106"/>
      <c r="F176" s="19"/>
      <c r="L176"/>
      <c r="M176" s="106"/>
      <c r="N176"/>
      <c r="Q176" s="106"/>
      <c r="S176"/>
      <c r="W176" s="19"/>
      <c r="X176"/>
    </row>
    <row r="177" spans="1:24">
      <c r="A177" s="19"/>
      <c r="D177" s="106"/>
      <c r="F177" s="19"/>
      <c r="L177"/>
      <c r="M177" s="106"/>
      <c r="N177"/>
      <c r="Q177" s="106"/>
      <c r="S177"/>
      <c r="W177" s="19"/>
      <c r="X177"/>
    </row>
    <row r="178" spans="1:24">
      <c r="A178" s="19"/>
      <c r="D178" s="106"/>
      <c r="F178" s="19"/>
      <c r="L178"/>
      <c r="M178" s="106"/>
      <c r="N178"/>
      <c r="Q178" s="106"/>
      <c r="S178"/>
      <c r="W178" s="19"/>
      <c r="X178"/>
    </row>
    <row r="179" spans="1:24">
      <c r="A179" s="19"/>
      <c r="D179" s="106"/>
      <c r="F179" s="19"/>
      <c r="L179"/>
      <c r="M179" s="106"/>
      <c r="N179"/>
      <c r="Q179" s="106"/>
      <c r="S179"/>
      <c r="W179" s="19"/>
      <c r="X179"/>
    </row>
    <row r="180" spans="1:24">
      <c r="A180" s="19"/>
      <c r="D180" s="106"/>
      <c r="F180" s="19"/>
      <c r="L180"/>
      <c r="M180" s="106"/>
      <c r="N180"/>
      <c r="Q180" s="106"/>
      <c r="S180"/>
      <c r="W180" s="19"/>
      <c r="X180"/>
    </row>
    <row r="181" spans="1:24">
      <c r="A181" s="19"/>
      <c r="D181" s="106"/>
      <c r="F181" s="19"/>
      <c r="L181"/>
      <c r="M181" s="106"/>
      <c r="N181"/>
      <c r="Q181" s="106"/>
      <c r="S181"/>
      <c r="W181" s="19"/>
      <c r="X181"/>
    </row>
    <row r="182" spans="1:24">
      <c r="A182" s="19"/>
      <c r="D182" s="106"/>
      <c r="F182" s="19"/>
      <c r="L182"/>
      <c r="M182" s="106"/>
      <c r="N182"/>
      <c r="Q182" s="106"/>
      <c r="S182"/>
      <c r="W182" s="19"/>
      <c r="X182"/>
    </row>
    <row r="183" spans="1:24">
      <c r="A183" s="19"/>
      <c r="D183" s="106"/>
      <c r="F183" s="19"/>
      <c r="L183"/>
      <c r="M183" s="106"/>
      <c r="N183"/>
      <c r="Q183" s="106"/>
      <c r="S183"/>
      <c r="W183" s="19"/>
      <c r="X183"/>
    </row>
    <row r="184" spans="1:24">
      <c r="A184" s="19"/>
      <c r="D184" s="106"/>
      <c r="F184" s="19"/>
      <c r="L184"/>
      <c r="M184" s="106"/>
      <c r="N184"/>
      <c r="Q184" s="106"/>
      <c r="S184"/>
      <c r="W184" s="19"/>
      <c r="X184"/>
    </row>
    <row r="185" spans="1:24">
      <c r="A185" s="19"/>
      <c r="D185" s="106"/>
      <c r="F185" s="19"/>
      <c r="L185"/>
      <c r="M185" s="106"/>
      <c r="N185"/>
      <c r="Q185" s="106"/>
      <c r="S185"/>
      <c r="W185" s="19"/>
      <c r="X185"/>
    </row>
    <row r="186" spans="1:24">
      <c r="A186" s="19"/>
      <c r="D186" s="106"/>
      <c r="F186" s="19"/>
      <c r="L186"/>
      <c r="M186" s="106"/>
      <c r="N186"/>
      <c r="Q186" s="106"/>
      <c r="S186"/>
      <c r="W186" s="19"/>
      <c r="X186"/>
    </row>
  </sheetData>
  <mergeCells count="3">
    <mergeCell ref="D66:J67"/>
    <mergeCell ref="C3:I4"/>
    <mergeCell ref="O3:U4"/>
  </mergeCells>
  <pageMargins left="0.25" right="0.25" top="0.75" bottom="0.75" header="0.3" footer="0.3"/>
  <pageSetup paperSize="9" scale="61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32"/>
  <sheetViews>
    <sheetView zoomScale="85" zoomScaleNormal="85" workbookViewId="0"/>
  </sheetViews>
  <sheetFormatPr defaultColWidth="9.109375" defaultRowHeight="13.2"/>
  <cols>
    <col min="1" max="1" width="8.6640625" style="116" customWidth="1"/>
    <col min="2" max="2" width="11.109375" style="55" customWidth="1"/>
    <col min="3" max="3" width="20" style="55" customWidth="1"/>
    <col min="4" max="4" width="9.6640625" style="55" customWidth="1"/>
    <col min="5" max="5" width="9.88671875" style="106" bestFit="1" customWidth="1"/>
    <col min="6" max="6" width="12" style="106" customWidth="1"/>
    <col min="7" max="7" width="6.6640625" style="55" customWidth="1"/>
    <col min="8" max="10" width="5" style="55" customWidth="1"/>
    <col min="11" max="11" width="6" style="55" customWidth="1"/>
    <col min="12" max="12" width="6.88671875" style="55" customWidth="1"/>
    <col min="13" max="13" width="7.6640625" style="55" customWidth="1"/>
    <col min="14" max="14" width="8.6640625" style="106" customWidth="1"/>
    <col min="15" max="15" width="10.88671875" style="55" customWidth="1"/>
    <col min="16" max="16" width="25.109375" style="55" customWidth="1"/>
    <col min="17" max="17" width="9.44140625" style="55" customWidth="1"/>
    <col min="18" max="18" width="9" style="106" customWidth="1"/>
    <col min="19" max="19" width="8.5546875" style="106" customWidth="1"/>
    <col min="20" max="20" width="6.33203125" style="55" customWidth="1"/>
    <col min="21" max="23" width="5" style="55" customWidth="1"/>
    <col min="24" max="24" width="6.5546875" style="55" customWidth="1"/>
    <col min="25" max="25" width="6.6640625" style="55" customWidth="1"/>
    <col min="26" max="27" width="8.6640625" style="55" customWidth="1"/>
    <col min="28" max="29" width="9.109375" style="55"/>
    <col min="30" max="30" width="23.109375" style="55" customWidth="1"/>
    <col min="31" max="16384" width="9.109375" style="55"/>
  </cols>
  <sheetData>
    <row r="1" spans="1:34" ht="13.8" thickBot="1">
      <c r="A1" s="120"/>
    </row>
    <row r="2" spans="1:34" ht="17.399999999999999">
      <c r="A2" s="120"/>
      <c r="C2" s="216" t="s">
        <v>79</v>
      </c>
      <c r="D2" s="217"/>
      <c r="E2" s="217"/>
      <c r="F2" s="217"/>
      <c r="G2" s="217"/>
      <c r="H2" s="217"/>
      <c r="I2" s="217"/>
      <c r="J2" s="218"/>
      <c r="K2" s="10"/>
      <c r="L2" s="10"/>
      <c r="M2" s="10"/>
      <c r="N2" s="86"/>
      <c r="O2" s="216" t="s">
        <v>81</v>
      </c>
      <c r="P2" s="217"/>
      <c r="Q2" s="217"/>
      <c r="R2" s="217"/>
      <c r="S2" s="217"/>
      <c r="T2" s="217"/>
      <c r="U2" s="218"/>
      <c r="V2" s="86"/>
    </row>
    <row r="3" spans="1:34" ht="18" thickBot="1">
      <c r="A3" s="120"/>
      <c r="C3" s="219"/>
      <c r="D3" s="220"/>
      <c r="E3" s="220"/>
      <c r="F3" s="220"/>
      <c r="G3" s="220"/>
      <c r="H3" s="220"/>
      <c r="I3" s="220"/>
      <c r="J3" s="221"/>
      <c r="K3" s="10"/>
      <c r="L3" s="10"/>
      <c r="M3" s="10"/>
      <c r="N3" s="86"/>
      <c r="O3" s="219"/>
      <c r="P3" s="220"/>
      <c r="Q3" s="220"/>
      <c r="R3" s="220"/>
      <c r="S3" s="220"/>
      <c r="T3" s="220"/>
      <c r="U3" s="221"/>
      <c r="V3" s="86"/>
    </row>
    <row r="4" spans="1:34">
      <c r="A4" s="120"/>
    </row>
    <row r="5" spans="1:34" ht="28.5" customHeight="1">
      <c r="A5" s="95" t="s">
        <v>184</v>
      </c>
      <c r="B5" s="90" t="s">
        <v>14</v>
      </c>
      <c r="C5" s="89" t="s">
        <v>0</v>
      </c>
      <c r="D5" s="89" t="s">
        <v>2</v>
      </c>
      <c r="E5" s="90" t="s">
        <v>1</v>
      </c>
      <c r="F5" s="89" t="s">
        <v>10</v>
      </c>
      <c r="G5" s="138" t="s">
        <v>3</v>
      </c>
      <c r="H5" s="34"/>
      <c r="I5" s="139"/>
      <c r="J5" s="140"/>
      <c r="K5" s="140"/>
      <c r="L5" s="30"/>
      <c r="M5" s="30"/>
      <c r="N5" s="124" t="s">
        <v>184</v>
      </c>
      <c r="O5" s="89" t="s">
        <v>14</v>
      </c>
      <c r="P5" s="89" t="s">
        <v>0</v>
      </c>
      <c r="Q5" s="89" t="s">
        <v>2</v>
      </c>
      <c r="R5" s="90" t="s">
        <v>1</v>
      </c>
      <c r="S5" s="89" t="s">
        <v>10</v>
      </c>
      <c r="T5" s="91" t="s">
        <v>3</v>
      </c>
      <c r="U5" s="57"/>
      <c r="V5" s="52"/>
      <c r="W5" s="42"/>
      <c r="X5" s="42"/>
      <c r="Y5" s="42"/>
      <c r="AC5" s="1"/>
      <c r="AD5" s="56"/>
    </row>
    <row r="6" spans="1:34" ht="12.75" customHeight="1">
      <c r="A6" s="116">
        <v>1</v>
      </c>
      <c r="B6" s="135">
        <f>TIME(9,0,0)</f>
        <v>0.375</v>
      </c>
      <c r="C6" s="51" t="s">
        <v>186</v>
      </c>
      <c r="D6" s="51" t="s">
        <v>59</v>
      </c>
      <c r="E6" s="111" t="s">
        <v>83</v>
      </c>
      <c r="F6" s="111" t="s">
        <v>84</v>
      </c>
      <c r="G6" s="34" t="s">
        <v>3</v>
      </c>
      <c r="H6" s="34"/>
      <c r="I6" s="139"/>
      <c r="J6" s="140"/>
      <c r="K6" s="140"/>
      <c r="L6" s="12"/>
      <c r="M6" s="8"/>
      <c r="N6" s="125">
        <v>68</v>
      </c>
      <c r="O6" s="135">
        <v>0.58333333333333337</v>
      </c>
      <c r="P6" s="2" t="s">
        <v>30</v>
      </c>
      <c r="Q6" s="17" t="s">
        <v>4</v>
      </c>
      <c r="R6" s="108" t="s">
        <v>83</v>
      </c>
      <c r="S6" s="108" t="s">
        <v>112</v>
      </c>
      <c r="T6" s="3" t="s">
        <v>3</v>
      </c>
      <c r="U6" s="57"/>
      <c r="V6" s="52"/>
      <c r="W6" s="42"/>
      <c r="X6" s="42"/>
      <c r="Y6" s="42"/>
      <c r="AB6" s="26"/>
      <c r="AC6" s="12"/>
      <c r="AD6" s="12"/>
    </row>
    <row r="7" spans="1:34" ht="12.75" customHeight="1">
      <c r="A7" s="116">
        <v>2</v>
      </c>
      <c r="B7" s="135">
        <f>TIME(9,3,0)</f>
        <v>0.37708333333333338</v>
      </c>
      <c r="C7" s="57" t="s">
        <v>82</v>
      </c>
      <c r="D7" s="58" t="s">
        <v>22</v>
      </c>
      <c r="E7" s="107" t="s">
        <v>83</v>
      </c>
      <c r="F7" s="107" t="s">
        <v>84</v>
      </c>
      <c r="G7" s="58" t="s">
        <v>3</v>
      </c>
      <c r="H7" s="58"/>
      <c r="I7" s="58"/>
      <c r="J7" s="58"/>
      <c r="K7" s="58"/>
      <c r="L7" s="12"/>
      <c r="M7" s="5"/>
      <c r="N7" s="125">
        <v>69</v>
      </c>
      <c r="O7" s="135">
        <v>0.5854166666666667</v>
      </c>
      <c r="P7" s="58" t="s">
        <v>134</v>
      </c>
      <c r="Q7" s="17" t="s">
        <v>21</v>
      </c>
      <c r="R7" s="108" t="s">
        <v>88</v>
      </c>
      <c r="S7" s="108" t="s">
        <v>112</v>
      </c>
      <c r="T7" s="3" t="s">
        <v>3</v>
      </c>
      <c r="U7" s="57"/>
      <c r="V7" s="52"/>
      <c r="W7" s="42"/>
      <c r="X7" s="42"/>
      <c r="Y7" s="42"/>
      <c r="AB7" s="26"/>
      <c r="AC7" s="12"/>
      <c r="AD7" s="12"/>
      <c r="AE7" s="11"/>
      <c r="AF7" s="12"/>
      <c r="AG7" s="12"/>
    </row>
    <row r="8" spans="1:34" ht="12.75" customHeight="1">
      <c r="A8" s="116">
        <v>3</v>
      </c>
      <c r="B8" s="135">
        <f>TIME(9,6,0)</f>
        <v>0.37916666666666665</v>
      </c>
      <c r="C8" s="57" t="s">
        <v>86</v>
      </c>
      <c r="D8" s="58" t="s">
        <v>21</v>
      </c>
      <c r="E8" s="107" t="s">
        <v>83</v>
      </c>
      <c r="F8" s="107" t="s">
        <v>84</v>
      </c>
      <c r="G8" s="58" t="s">
        <v>3</v>
      </c>
      <c r="H8" s="58"/>
      <c r="I8" s="58"/>
      <c r="J8" s="58"/>
      <c r="K8" s="58"/>
      <c r="L8" s="12"/>
      <c r="M8" s="56"/>
      <c r="N8" s="119">
        <v>70</v>
      </c>
      <c r="O8" s="135">
        <v>0.58750000000000002</v>
      </c>
      <c r="P8" s="2" t="s">
        <v>37</v>
      </c>
      <c r="Q8" s="17" t="s">
        <v>4</v>
      </c>
      <c r="R8" s="108" t="s">
        <v>88</v>
      </c>
      <c r="S8" s="108" t="s">
        <v>112</v>
      </c>
      <c r="T8" s="3" t="s">
        <v>3</v>
      </c>
      <c r="U8" s="57"/>
      <c r="V8" s="52"/>
      <c r="W8" s="42"/>
      <c r="X8" s="42"/>
      <c r="Y8" s="42"/>
      <c r="AA8" s="56"/>
      <c r="AB8" s="56"/>
    </row>
    <row r="9" spans="1:34" ht="12.75" customHeight="1">
      <c r="A9" s="116">
        <v>4</v>
      </c>
      <c r="B9" s="135">
        <f>TIME(9,9,0)</f>
        <v>0.38125000000000003</v>
      </c>
      <c r="C9" s="57" t="s">
        <v>85</v>
      </c>
      <c r="D9" s="58" t="s">
        <v>22</v>
      </c>
      <c r="E9" s="107" t="s">
        <v>83</v>
      </c>
      <c r="F9" s="107" t="s">
        <v>84</v>
      </c>
      <c r="G9" s="58" t="s">
        <v>3</v>
      </c>
      <c r="H9" s="58"/>
      <c r="I9" s="58"/>
      <c r="J9" s="58"/>
      <c r="K9" s="58"/>
      <c r="L9" s="12"/>
      <c r="M9" s="56"/>
      <c r="N9" s="119">
        <v>71</v>
      </c>
      <c r="O9" s="135">
        <v>0.58958333333333335</v>
      </c>
      <c r="P9" s="2" t="s">
        <v>132</v>
      </c>
      <c r="Q9" s="17" t="s">
        <v>4</v>
      </c>
      <c r="R9" s="108" t="s">
        <v>88</v>
      </c>
      <c r="S9" s="108" t="s">
        <v>112</v>
      </c>
      <c r="T9" s="3" t="s">
        <v>3</v>
      </c>
      <c r="U9" s="57"/>
      <c r="V9" s="52"/>
      <c r="W9" s="42"/>
      <c r="X9" s="42"/>
      <c r="Y9" s="42"/>
      <c r="AA9" s="56"/>
      <c r="AB9" s="56"/>
    </row>
    <row r="10" spans="1:34" ht="12.75" customHeight="1">
      <c r="A10" s="116">
        <v>5</v>
      </c>
      <c r="B10" s="135">
        <f>TIME(9,12,0)</f>
        <v>0.3833333333333333</v>
      </c>
      <c r="C10" s="57" t="s">
        <v>187</v>
      </c>
      <c r="D10" s="58" t="s">
        <v>59</v>
      </c>
      <c r="E10" s="107" t="s">
        <v>88</v>
      </c>
      <c r="F10" s="107" t="s">
        <v>84</v>
      </c>
      <c r="G10" s="58" t="s">
        <v>3</v>
      </c>
      <c r="H10" s="58"/>
      <c r="I10" s="58"/>
      <c r="J10" s="58"/>
      <c r="K10" s="58"/>
      <c r="L10" s="12"/>
      <c r="M10" s="5"/>
      <c r="N10" s="119">
        <v>72</v>
      </c>
      <c r="O10" s="135">
        <v>0.59166666666666667</v>
      </c>
      <c r="P10" s="2" t="s">
        <v>133</v>
      </c>
      <c r="Q10" s="41" t="s">
        <v>4</v>
      </c>
      <c r="R10" s="115" t="s">
        <v>88</v>
      </c>
      <c r="S10" s="115" t="s">
        <v>112</v>
      </c>
      <c r="T10" s="41" t="s">
        <v>3</v>
      </c>
      <c r="U10" s="9"/>
      <c r="V10" s="9"/>
      <c r="W10" s="9"/>
      <c r="X10" s="9"/>
      <c r="Y10" s="9"/>
      <c r="AA10" s="12"/>
      <c r="AB10" s="12"/>
    </row>
    <row r="11" spans="1:34">
      <c r="A11" s="116">
        <v>6</v>
      </c>
      <c r="B11" s="135">
        <f>TIME(9,15,0)</f>
        <v>0.38541666666666669</v>
      </c>
      <c r="C11" s="59" t="s">
        <v>87</v>
      </c>
      <c r="D11" s="58" t="s">
        <v>4</v>
      </c>
      <c r="E11" s="107" t="s">
        <v>88</v>
      </c>
      <c r="F11" s="107" t="s">
        <v>84</v>
      </c>
      <c r="G11" s="58" t="s">
        <v>3</v>
      </c>
      <c r="H11" s="58"/>
      <c r="I11" s="58"/>
      <c r="J11" s="58"/>
      <c r="K11" s="58"/>
      <c r="L11" s="12"/>
      <c r="M11" s="5"/>
      <c r="N11" s="108">
        <v>73</v>
      </c>
      <c r="O11" s="135">
        <v>0.59375</v>
      </c>
      <c r="P11" s="2" t="s">
        <v>31</v>
      </c>
      <c r="Q11" s="3" t="s">
        <v>4</v>
      </c>
      <c r="R11" s="108" t="s">
        <v>88</v>
      </c>
      <c r="S11" s="108" t="s">
        <v>112</v>
      </c>
      <c r="T11" s="58" t="s">
        <v>3</v>
      </c>
      <c r="U11" s="57"/>
      <c r="V11" s="2"/>
      <c r="W11" s="57"/>
      <c r="X11" s="57"/>
      <c r="Y11" s="57"/>
    </row>
    <row r="12" spans="1:34">
      <c r="A12" s="116">
        <v>7</v>
      </c>
      <c r="B12" s="135">
        <f>TIME(9,18,0)</f>
        <v>0.38750000000000001</v>
      </c>
      <c r="C12" s="76" t="s">
        <v>92</v>
      </c>
      <c r="D12" s="58" t="s">
        <v>22</v>
      </c>
      <c r="E12" s="107" t="s">
        <v>88</v>
      </c>
      <c r="F12" s="107" t="s">
        <v>84</v>
      </c>
      <c r="G12" s="58" t="s">
        <v>3</v>
      </c>
      <c r="H12" s="58"/>
      <c r="I12" s="58"/>
      <c r="J12" s="58"/>
      <c r="K12" s="58"/>
      <c r="L12" s="12"/>
      <c r="M12" s="56"/>
      <c r="N12" s="119">
        <v>74</v>
      </c>
      <c r="O12" s="135">
        <v>0.59583333333333333</v>
      </c>
      <c r="P12" s="2" t="s">
        <v>191</v>
      </c>
      <c r="Q12" s="3" t="s">
        <v>59</v>
      </c>
      <c r="R12" s="107" t="s">
        <v>98</v>
      </c>
      <c r="S12" s="33" t="s">
        <v>112</v>
      </c>
      <c r="T12" s="2" t="s">
        <v>3</v>
      </c>
      <c r="U12" s="57"/>
      <c r="V12" s="2"/>
      <c r="W12" s="57"/>
      <c r="X12" s="57"/>
      <c r="Y12" s="57"/>
      <c r="AA12" s="12"/>
      <c r="AB12" s="12"/>
      <c r="AC12" s="11"/>
      <c r="AD12" s="56"/>
    </row>
    <row r="13" spans="1:34">
      <c r="A13" s="116">
        <v>8</v>
      </c>
      <c r="B13" s="135">
        <f>TIME(9,21,0)</f>
        <v>0.38958333333333334</v>
      </c>
      <c r="C13" s="76" t="s">
        <v>188</v>
      </c>
      <c r="D13" s="58" t="s">
        <v>59</v>
      </c>
      <c r="E13" s="107" t="s">
        <v>88</v>
      </c>
      <c r="F13" s="107" t="s">
        <v>84</v>
      </c>
      <c r="G13" s="58" t="s">
        <v>3</v>
      </c>
      <c r="H13" s="58"/>
      <c r="I13" s="58"/>
      <c r="J13" s="58"/>
      <c r="K13" s="58"/>
      <c r="L13" s="12"/>
      <c r="M13" s="56"/>
      <c r="N13" s="125">
        <v>75</v>
      </c>
      <c r="O13" s="135">
        <v>0.59791666666666665</v>
      </c>
      <c r="P13" s="57" t="s">
        <v>62</v>
      </c>
      <c r="Q13" s="3" t="s">
        <v>59</v>
      </c>
      <c r="R13" s="107" t="s">
        <v>98</v>
      </c>
      <c r="S13" s="107" t="s">
        <v>112</v>
      </c>
      <c r="T13" s="2" t="s">
        <v>3</v>
      </c>
      <c r="U13" s="57"/>
      <c r="V13" s="58"/>
      <c r="W13" s="57"/>
      <c r="X13" s="57"/>
      <c r="Y13" s="57"/>
      <c r="AA13" s="12"/>
      <c r="AB13" s="12"/>
      <c r="AC13" s="56"/>
      <c r="AD13" s="56"/>
    </row>
    <row r="14" spans="1:34">
      <c r="A14" s="116">
        <v>9</v>
      </c>
      <c r="B14" s="135">
        <f>TIME(9,24,0)</f>
        <v>0.39166666666666666</v>
      </c>
      <c r="C14" s="76" t="s">
        <v>95</v>
      </c>
      <c r="D14" s="58" t="s">
        <v>21</v>
      </c>
      <c r="E14" s="107" t="s">
        <v>88</v>
      </c>
      <c r="F14" s="107" t="s">
        <v>84</v>
      </c>
      <c r="G14" s="58" t="s">
        <v>3</v>
      </c>
      <c r="H14" s="58"/>
      <c r="I14" s="58"/>
      <c r="J14" s="58"/>
      <c r="K14" s="58"/>
      <c r="L14" s="12"/>
      <c r="M14" s="56"/>
      <c r="N14" s="125">
        <v>76</v>
      </c>
      <c r="O14" s="135">
        <v>0.6</v>
      </c>
      <c r="P14" s="2" t="s">
        <v>135</v>
      </c>
      <c r="Q14" s="3" t="s">
        <v>4</v>
      </c>
      <c r="R14" s="108" t="s">
        <v>98</v>
      </c>
      <c r="S14" s="33" t="s">
        <v>112</v>
      </c>
      <c r="T14" s="58" t="s">
        <v>3</v>
      </c>
      <c r="U14" s="57"/>
      <c r="V14" s="17"/>
      <c r="W14" s="57"/>
      <c r="X14" s="57"/>
      <c r="Y14" s="57"/>
      <c r="AA14" s="7"/>
      <c r="AB14" s="12"/>
      <c r="AC14" s="11"/>
      <c r="AD14" s="11"/>
      <c r="AE14" s="12"/>
      <c r="AF14" s="8"/>
      <c r="AG14" s="8"/>
      <c r="AH14" s="8"/>
    </row>
    <row r="15" spans="1:34">
      <c r="A15" s="116">
        <v>10</v>
      </c>
      <c r="B15" s="135">
        <f>TIME(9,27,0)</f>
        <v>0.39374999999999999</v>
      </c>
      <c r="C15" s="59" t="s">
        <v>89</v>
      </c>
      <c r="D15" s="58" t="s">
        <v>4</v>
      </c>
      <c r="E15" s="107" t="s">
        <v>88</v>
      </c>
      <c r="F15" s="107" t="s">
        <v>84</v>
      </c>
      <c r="G15" s="58" t="s">
        <v>3</v>
      </c>
      <c r="H15" s="58"/>
      <c r="I15" s="58"/>
      <c r="J15" s="58"/>
      <c r="K15" s="58"/>
      <c r="L15" s="12"/>
      <c r="M15" s="8"/>
      <c r="N15" s="125">
        <v>77</v>
      </c>
      <c r="O15" s="147">
        <v>0.6020833333333333</v>
      </c>
      <c r="P15" s="57" t="s">
        <v>61</v>
      </c>
      <c r="Q15" s="58" t="s">
        <v>59</v>
      </c>
      <c r="R15" s="107" t="s">
        <v>98</v>
      </c>
      <c r="S15" s="107" t="s">
        <v>112</v>
      </c>
      <c r="T15" s="6" t="s">
        <v>3</v>
      </c>
      <c r="U15" s="6"/>
      <c r="V15" s="6"/>
      <c r="W15" s="6"/>
      <c r="X15" s="57"/>
      <c r="Y15" s="57"/>
      <c r="AA15" s="56"/>
      <c r="AB15" s="12"/>
      <c r="AC15" s="12"/>
      <c r="AD15" s="11"/>
      <c r="AE15" s="12"/>
      <c r="AF15" s="8"/>
      <c r="AG15" s="8"/>
      <c r="AH15" s="8"/>
    </row>
    <row r="16" spans="1:34">
      <c r="A16" s="116">
        <v>11</v>
      </c>
      <c r="B16" s="135">
        <f>TIME(9,30,0)</f>
        <v>0.39583333333333331</v>
      </c>
      <c r="C16" s="76" t="s">
        <v>93</v>
      </c>
      <c r="D16" s="58" t="s">
        <v>22</v>
      </c>
      <c r="E16" s="107" t="s">
        <v>88</v>
      </c>
      <c r="F16" s="107" t="s">
        <v>84</v>
      </c>
      <c r="G16" s="58" t="s">
        <v>3</v>
      </c>
      <c r="H16" s="58"/>
      <c r="I16" s="58"/>
      <c r="J16" s="58"/>
      <c r="K16" s="58"/>
      <c r="L16" s="12"/>
      <c r="M16" s="56"/>
      <c r="N16" s="119">
        <v>78</v>
      </c>
      <c r="O16" s="148">
        <v>0.60416666666666663</v>
      </c>
      <c r="P16" s="2" t="s">
        <v>136</v>
      </c>
      <c r="Q16" s="3" t="s">
        <v>4</v>
      </c>
      <c r="R16" s="107" t="s">
        <v>98</v>
      </c>
      <c r="S16" s="107" t="s">
        <v>112</v>
      </c>
      <c r="T16" s="58" t="s">
        <v>3</v>
      </c>
      <c r="U16" s="57"/>
      <c r="V16" s="58"/>
      <c r="W16" s="58"/>
      <c r="X16" s="57"/>
      <c r="Y16" s="57"/>
      <c r="AA16" s="12"/>
      <c r="AB16" s="12"/>
      <c r="AC16" s="11"/>
      <c r="AD16" s="11"/>
      <c r="AE16" s="12"/>
      <c r="AF16" s="12"/>
      <c r="AG16" s="15"/>
      <c r="AH16" s="15"/>
    </row>
    <row r="17" spans="1:34">
      <c r="A17" s="116">
        <v>12</v>
      </c>
      <c r="B17" s="135">
        <f>TIME(9,33,0)</f>
        <v>0.3979166666666667</v>
      </c>
      <c r="C17" s="59" t="s">
        <v>90</v>
      </c>
      <c r="D17" s="58" t="s">
        <v>4</v>
      </c>
      <c r="E17" s="107" t="s">
        <v>88</v>
      </c>
      <c r="F17" s="107" t="s">
        <v>84</v>
      </c>
      <c r="G17" s="58" t="s">
        <v>3</v>
      </c>
      <c r="H17" s="58"/>
      <c r="I17" s="58"/>
      <c r="J17" s="58"/>
      <c r="K17" s="58"/>
      <c r="L17" s="12"/>
      <c r="M17" s="5"/>
      <c r="N17" s="119">
        <v>79</v>
      </c>
      <c r="O17" s="135">
        <v>0.60625000000000007</v>
      </c>
      <c r="P17" s="57" t="s">
        <v>60</v>
      </c>
      <c r="Q17" s="3" t="s">
        <v>59</v>
      </c>
      <c r="R17" s="108" t="s">
        <v>104</v>
      </c>
      <c r="S17" s="108" t="s">
        <v>112</v>
      </c>
      <c r="T17" s="17" t="s">
        <v>3</v>
      </c>
      <c r="U17" s="57"/>
      <c r="V17" s="58"/>
      <c r="W17" s="57"/>
      <c r="X17" s="16"/>
      <c r="Y17" s="16"/>
      <c r="AA17" s="26"/>
      <c r="AB17" s="12"/>
      <c r="AC17" s="12"/>
      <c r="AD17" s="11"/>
      <c r="AE17" s="12"/>
      <c r="AF17" s="12"/>
      <c r="AG17" s="15"/>
      <c r="AH17" s="5"/>
    </row>
    <row r="18" spans="1:34">
      <c r="A18" s="116">
        <v>13</v>
      </c>
      <c r="B18" s="135">
        <f>TIME(9,36,0)</f>
        <v>0.39999999999999997</v>
      </c>
      <c r="C18" s="76" t="s">
        <v>96</v>
      </c>
      <c r="D18" s="58" t="s">
        <v>21</v>
      </c>
      <c r="E18" s="107" t="s">
        <v>88</v>
      </c>
      <c r="F18" s="107" t="s">
        <v>84</v>
      </c>
      <c r="G18" s="58" t="s">
        <v>3</v>
      </c>
      <c r="H18" s="58"/>
      <c r="I18" s="58"/>
      <c r="J18" s="58"/>
      <c r="K18" s="58"/>
      <c r="L18" s="12"/>
      <c r="M18" s="5"/>
      <c r="N18" s="125">
        <v>80</v>
      </c>
      <c r="O18" s="135">
        <v>0.60833333333333328</v>
      </c>
      <c r="P18" s="2" t="s">
        <v>137</v>
      </c>
      <c r="Q18" s="2" t="s">
        <v>4</v>
      </c>
      <c r="R18" s="107" t="s">
        <v>104</v>
      </c>
      <c r="S18" s="108" t="s">
        <v>112</v>
      </c>
      <c r="T18" s="2" t="s">
        <v>3</v>
      </c>
      <c r="U18" s="53"/>
      <c r="V18" s="58"/>
      <c r="W18" s="57"/>
      <c r="X18" s="16"/>
      <c r="Y18" s="16"/>
      <c r="AA18" s="26"/>
      <c r="AB18" s="12"/>
      <c r="AC18" s="12"/>
      <c r="AD18" s="11"/>
      <c r="AE18" s="12"/>
      <c r="AF18" s="12"/>
      <c r="AG18" s="15"/>
      <c r="AH18" s="5"/>
    </row>
    <row r="19" spans="1:34">
      <c r="A19" s="116">
        <v>14</v>
      </c>
      <c r="B19" s="135">
        <f>TIME(9,39,0)</f>
        <v>0.40208333333333335</v>
      </c>
      <c r="C19" s="76" t="s">
        <v>189</v>
      </c>
      <c r="D19" s="58" t="s">
        <v>59</v>
      </c>
      <c r="E19" s="107" t="s">
        <v>88</v>
      </c>
      <c r="F19" s="107" t="s">
        <v>84</v>
      </c>
      <c r="G19" s="58" t="s">
        <v>3</v>
      </c>
      <c r="H19" s="58"/>
      <c r="I19" s="58"/>
      <c r="J19" s="58"/>
      <c r="K19" s="58"/>
      <c r="L19" s="12"/>
      <c r="M19" s="5"/>
      <c r="N19" s="125">
        <v>81</v>
      </c>
      <c r="O19" s="135">
        <v>0.61041666666666672</v>
      </c>
      <c r="P19" s="2" t="s">
        <v>138</v>
      </c>
      <c r="Q19" s="3" t="s">
        <v>4</v>
      </c>
      <c r="R19" s="108" t="s">
        <v>104</v>
      </c>
      <c r="S19" s="108" t="s">
        <v>112</v>
      </c>
      <c r="T19" s="2" t="s">
        <v>3</v>
      </c>
      <c r="U19" s="57"/>
      <c r="V19" s="58"/>
      <c r="W19" s="57"/>
      <c r="X19" s="16"/>
      <c r="Y19" s="16"/>
      <c r="AA19" s="26"/>
      <c r="AB19" s="12"/>
      <c r="AC19" s="12"/>
      <c r="AD19" s="11"/>
      <c r="AE19" s="12"/>
      <c r="AF19" s="12"/>
      <c r="AG19" s="15"/>
      <c r="AH19" s="5"/>
    </row>
    <row r="20" spans="1:34">
      <c r="A20" s="116">
        <v>15</v>
      </c>
      <c r="B20" s="135">
        <f>TIME(9,42,0)</f>
        <v>0.40416666666666662</v>
      </c>
      <c r="C20" s="59" t="s">
        <v>91</v>
      </c>
      <c r="D20" s="58" t="s">
        <v>4</v>
      </c>
      <c r="E20" s="107" t="s">
        <v>88</v>
      </c>
      <c r="F20" s="107" t="s">
        <v>84</v>
      </c>
      <c r="G20" s="58" t="s">
        <v>3</v>
      </c>
      <c r="H20" s="58"/>
      <c r="I20" s="58"/>
      <c r="J20" s="58"/>
      <c r="K20" s="58"/>
      <c r="L20" s="12"/>
      <c r="M20" s="56"/>
      <c r="N20" s="119">
        <v>82</v>
      </c>
      <c r="O20" s="135">
        <v>0.61249999999999993</v>
      </c>
      <c r="P20" s="2" t="s">
        <v>191</v>
      </c>
      <c r="Q20" s="58" t="s">
        <v>59</v>
      </c>
      <c r="R20" s="116" t="s">
        <v>98</v>
      </c>
      <c r="S20" s="108" t="s">
        <v>112</v>
      </c>
      <c r="T20" s="2"/>
      <c r="U20" s="57"/>
      <c r="V20" s="58" t="s">
        <v>13</v>
      </c>
      <c r="W20" s="57"/>
      <c r="X20" s="16"/>
      <c r="Y20" s="16"/>
      <c r="AA20" s="26"/>
      <c r="AB20" s="12"/>
      <c r="AC20" s="12"/>
      <c r="AD20" s="11"/>
      <c r="AE20" s="12"/>
      <c r="AF20" s="5"/>
      <c r="AG20" s="5"/>
      <c r="AH20" s="8"/>
    </row>
    <row r="21" spans="1:34">
      <c r="A21" s="152">
        <v>16</v>
      </c>
      <c r="B21" s="135">
        <f>TIME(9,45,0)</f>
        <v>0.40625</v>
      </c>
      <c r="C21" s="150" t="s">
        <v>94</v>
      </c>
      <c r="D21" s="151" t="s">
        <v>22</v>
      </c>
      <c r="E21" s="153" t="s">
        <v>88</v>
      </c>
      <c r="F21" s="153" t="s">
        <v>84</v>
      </c>
      <c r="G21" s="151" t="s">
        <v>3</v>
      </c>
      <c r="H21" s="58"/>
      <c r="I21" s="58"/>
      <c r="J21" s="58"/>
      <c r="K21" s="58"/>
      <c r="L21" s="12"/>
      <c r="M21" s="56"/>
      <c r="N21" s="119">
        <v>83</v>
      </c>
      <c r="O21" s="135">
        <v>0.61458333333333337</v>
      </c>
      <c r="P21" s="57" t="s">
        <v>62</v>
      </c>
      <c r="Q21" s="3" t="s">
        <v>59</v>
      </c>
      <c r="R21" s="116" t="s">
        <v>98</v>
      </c>
      <c r="S21" s="108" t="s">
        <v>112</v>
      </c>
      <c r="T21" s="2"/>
      <c r="U21" s="57"/>
      <c r="V21" s="58" t="s">
        <v>13</v>
      </c>
      <c r="W21" s="57"/>
      <c r="X21" s="16"/>
      <c r="Y21" s="16"/>
      <c r="AA21" s="26"/>
      <c r="AB21" s="12"/>
      <c r="AC21" s="12"/>
      <c r="AD21" s="11"/>
      <c r="AE21" s="12"/>
      <c r="AF21" s="5"/>
      <c r="AG21" s="5"/>
      <c r="AH21" s="15"/>
    </row>
    <row r="22" spans="1:34">
      <c r="A22" s="116">
        <v>17</v>
      </c>
      <c r="B22" s="135">
        <v>0.40833333333333338</v>
      </c>
      <c r="C22" s="59" t="s">
        <v>97</v>
      </c>
      <c r="D22" s="58" t="s">
        <v>4</v>
      </c>
      <c r="E22" s="107" t="s">
        <v>98</v>
      </c>
      <c r="F22" s="107" t="s">
        <v>84</v>
      </c>
      <c r="G22" s="58" t="s">
        <v>3</v>
      </c>
      <c r="H22" s="58"/>
      <c r="I22" s="58"/>
      <c r="J22" s="58"/>
      <c r="K22" s="58"/>
      <c r="L22" s="12"/>
      <c r="M22" s="5"/>
      <c r="N22" s="119">
        <v>84</v>
      </c>
      <c r="O22" s="135">
        <v>0.6166666666666667</v>
      </c>
      <c r="P22" s="2" t="s">
        <v>135</v>
      </c>
      <c r="Q22" s="3" t="s">
        <v>4</v>
      </c>
      <c r="R22" s="116" t="s">
        <v>98</v>
      </c>
      <c r="S22" s="108" t="s">
        <v>112</v>
      </c>
      <c r="T22" s="2"/>
      <c r="U22" s="3"/>
      <c r="V22" s="17" t="s">
        <v>13</v>
      </c>
      <c r="W22" s="16"/>
      <c r="X22" s="16"/>
      <c r="Y22" s="16"/>
      <c r="AA22" s="26"/>
      <c r="AB22" s="12"/>
      <c r="AC22" s="12"/>
      <c r="AD22" s="11"/>
      <c r="AE22" s="12"/>
      <c r="AF22" s="12"/>
      <c r="AG22" s="56"/>
      <c r="AH22" s="5"/>
    </row>
    <row r="23" spans="1:34">
      <c r="A23" s="116">
        <v>18</v>
      </c>
      <c r="B23" s="135">
        <v>0.41041666666666665</v>
      </c>
      <c r="C23" s="76" t="s">
        <v>101</v>
      </c>
      <c r="D23" s="58" t="s">
        <v>21</v>
      </c>
      <c r="E23" s="107" t="s">
        <v>98</v>
      </c>
      <c r="F23" s="107" t="s">
        <v>84</v>
      </c>
      <c r="G23" s="58" t="s">
        <v>3</v>
      </c>
      <c r="H23" s="58"/>
      <c r="I23" s="58"/>
      <c r="J23" s="58"/>
      <c r="K23" s="58"/>
      <c r="L23" s="12"/>
      <c r="M23" s="5"/>
      <c r="N23" s="119">
        <v>85</v>
      </c>
      <c r="O23" s="135">
        <v>0.61875000000000002</v>
      </c>
      <c r="P23" s="57" t="s">
        <v>61</v>
      </c>
      <c r="Q23" s="3" t="s">
        <v>59</v>
      </c>
      <c r="R23" s="108" t="s">
        <v>98</v>
      </c>
      <c r="S23" s="33" t="s">
        <v>112</v>
      </c>
      <c r="T23" s="58"/>
      <c r="U23" s="57"/>
      <c r="V23" s="2" t="s">
        <v>13</v>
      </c>
      <c r="W23" s="57"/>
      <c r="X23" s="57"/>
      <c r="Y23" s="57"/>
      <c r="AA23" s="26"/>
      <c r="AB23" s="12"/>
      <c r="AC23" s="12"/>
      <c r="AD23" s="11"/>
      <c r="AE23" s="12"/>
      <c r="AF23" s="12"/>
      <c r="AG23" s="56"/>
      <c r="AH23" s="5"/>
    </row>
    <row r="24" spans="1:34">
      <c r="A24" s="116">
        <v>19</v>
      </c>
      <c r="B24" s="135">
        <v>0.41250000000000003</v>
      </c>
      <c r="C24" s="141" t="s">
        <v>102</v>
      </c>
      <c r="D24" s="58" t="s">
        <v>20</v>
      </c>
      <c r="E24" s="107" t="s">
        <v>98</v>
      </c>
      <c r="F24" s="107" t="s">
        <v>84</v>
      </c>
      <c r="G24" s="58" t="s">
        <v>3</v>
      </c>
      <c r="H24" s="58"/>
      <c r="I24" s="58"/>
      <c r="J24" s="58"/>
      <c r="K24" s="58"/>
      <c r="L24" s="12"/>
      <c r="M24" s="56"/>
      <c r="N24" s="119">
        <v>86</v>
      </c>
      <c r="O24" s="135">
        <v>0.62083333333333335</v>
      </c>
      <c r="P24" s="2" t="s">
        <v>136</v>
      </c>
      <c r="Q24" s="2" t="s">
        <v>4</v>
      </c>
      <c r="R24" s="108" t="s">
        <v>98</v>
      </c>
      <c r="S24" s="108" t="s">
        <v>112</v>
      </c>
      <c r="T24" s="58"/>
      <c r="U24" s="57"/>
      <c r="V24" s="58" t="s">
        <v>13</v>
      </c>
      <c r="W24" s="57"/>
      <c r="X24" s="57"/>
      <c r="Y24" s="57"/>
      <c r="AA24" s="26"/>
    </row>
    <row r="25" spans="1:34">
      <c r="A25" s="116">
        <v>20</v>
      </c>
      <c r="B25" s="135">
        <v>0.4145833333333333</v>
      </c>
      <c r="C25" s="59" t="s">
        <v>99</v>
      </c>
      <c r="D25" s="58" t="s">
        <v>4</v>
      </c>
      <c r="E25" s="107" t="s">
        <v>98</v>
      </c>
      <c r="F25" s="107" t="s">
        <v>84</v>
      </c>
      <c r="G25" s="58" t="s">
        <v>3</v>
      </c>
      <c r="H25" s="58"/>
      <c r="I25" s="58"/>
      <c r="J25" s="58"/>
      <c r="K25" s="58"/>
      <c r="L25" s="12"/>
      <c r="M25" s="56"/>
      <c r="N25" s="119">
        <v>87</v>
      </c>
      <c r="O25" s="135">
        <v>0.62291666666666667</v>
      </c>
      <c r="P25" s="57" t="s">
        <v>60</v>
      </c>
      <c r="Q25" s="3" t="s">
        <v>59</v>
      </c>
      <c r="R25" s="107" t="s">
        <v>104</v>
      </c>
      <c r="S25" s="107" t="s">
        <v>112</v>
      </c>
      <c r="T25" s="58"/>
      <c r="U25" s="57"/>
      <c r="V25" s="58" t="s">
        <v>13</v>
      </c>
      <c r="W25" s="57"/>
      <c r="X25" s="57"/>
      <c r="Y25" s="57"/>
      <c r="AA25" s="26"/>
    </row>
    <row r="26" spans="1:34">
      <c r="A26" s="116">
        <v>21</v>
      </c>
      <c r="B26" s="135">
        <f>TIME(10,0,0)</f>
        <v>0.41666666666666669</v>
      </c>
      <c r="C26" s="141" t="s">
        <v>70</v>
      </c>
      <c r="D26" s="58" t="s">
        <v>20</v>
      </c>
      <c r="E26" s="107" t="s">
        <v>98</v>
      </c>
      <c r="F26" s="107" t="s">
        <v>84</v>
      </c>
      <c r="G26" s="58" t="s">
        <v>3</v>
      </c>
      <c r="H26" s="58"/>
      <c r="I26" s="58"/>
      <c r="J26" s="58"/>
      <c r="K26" s="58"/>
      <c r="L26" s="12"/>
      <c r="M26" s="56"/>
      <c r="N26" s="108">
        <v>88</v>
      </c>
      <c r="O26" s="135">
        <v>0.625</v>
      </c>
      <c r="P26" s="2" t="s">
        <v>137</v>
      </c>
      <c r="Q26" s="2" t="s">
        <v>4</v>
      </c>
      <c r="R26" s="108" t="s">
        <v>104</v>
      </c>
      <c r="S26" s="107" t="s">
        <v>112</v>
      </c>
      <c r="T26" s="58"/>
      <c r="U26" s="57"/>
      <c r="V26" s="58" t="s">
        <v>13</v>
      </c>
      <c r="W26" s="57"/>
      <c r="X26" s="57"/>
      <c r="Y26" s="57"/>
      <c r="AA26" s="26"/>
    </row>
    <row r="27" spans="1:34">
      <c r="A27" s="116">
        <v>22</v>
      </c>
      <c r="B27" s="135">
        <f>TIME(10,3,0)</f>
        <v>0.41875000000000001</v>
      </c>
      <c r="C27" s="59" t="s">
        <v>100</v>
      </c>
      <c r="D27" s="58" t="s">
        <v>4</v>
      </c>
      <c r="E27" s="107" t="s">
        <v>98</v>
      </c>
      <c r="F27" s="107" t="s">
        <v>84</v>
      </c>
      <c r="G27" s="58" t="s">
        <v>3</v>
      </c>
      <c r="H27" s="58"/>
      <c r="I27" s="58"/>
      <c r="J27" s="58"/>
      <c r="K27" s="58"/>
      <c r="L27" s="12"/>
      <c r="M27" s="56"/>
      <c r="N27" s="119">
        <v>89</v>
      </c>
      <c r="O27" s="135">
        <v>0.62708333333333333</v>
      </c>
      <c r="P27" s="2" t="s">
        <v>138</v>
      </c>
      <c r="Q27" s="2" t="s">
        <v>4</v>
      </c>
      <c r="R27" s="108" t="s">
        <v>104</v>
      </c>
      <c r="S27" s="107" t="s">
        <v>112</v>
      </c>
      <c r="T27" s="58"/>
      <c r="U27" s="57"/>
      <c r="V27" s="58" t="s">
        <v>13</v>
      </c>
      <c r="W27" s="57"/>
      <c r="X27" s="57"/>
      <c r="Y27" s="57"/>
      <c r="AA27" s="26"/>
    </row>
    <row r="28" spans="1:34">
      <c r="A28" s="116">
        <v>23</v>
      </c>
      <c r="B28" s="135">
        <f>TIME(10,6,0)</f>
        <v>0.42083333333333334</v>
      </c>
      <c r="C28" s="60" t="s">
        <v>105</v>
      </c>
      <c r="D28" s="2" t="s">
        <v>21</v>
      </c>
      <c r="E28" s="107" t="s">
        <v>104</v>
      </c>
      <c r="F28" s="116" t="s">
        <v>84</v>
      </c>
      <c r="G28" s="2" t="s">
        <v>3</v>
      </c>
      <c r="H28" s="58"/>
      <c r="I28" s="58"/>
      <c r="J28" s="58"/>
      <c r="K28" s="58"/>
      <c r="L28" s="12"/>
      <c r="M28" s="56"/>
      <c r="N28" s="125">
        <v>90</v>
      </c>
      <c r="O28" s="135">
        <v>0.62916666666666665</v>
      </c>
      <c r="P28" s="57" t="s">
        <v>38</v>
      </c>
      <c r="Q28" s="2" t="s">
        <v>21</v>
      </c>
      <c r="R28" s="108" t="s">
        <v>110</v>
      </c>
      <c r="S28" s="107" t="s">
        <v>112</v>
      </c>
      <c r="T28" s="58"/>
      <c r="U28" s="2" t="s">
        <v>11</v>
      </c>
      <c r="V28" s="58"/>
      <c r="W28" s="57"/>
      <c r="X28" s="57"/>
      <c r="Y28" s="57"/>
      <c r="AA28" s="26"/>
    </row>
    <row r="29" spans="1:34">
      <c r="A29" s="116">
        <v>24</v>
      </c>
      <c r="B29" s="135">
        <f>TIME(10,9,0)</f>
        <v>0.42291666666666666</v>
      </c>
      <c r="C29" s="59" t="s">
        <v>103</v>
      </c>
      <c r="D29" s="58" t="s">
        <v>4</v>
      </c>
      <c r="E29" s="107" t="s">
        <v>104</v>
      </c>
      <c r="F29" s="107" t="s">
        <v>84</v>
      </c>
      <c r="G29" s="58" t="s">
        <v>3</v>
      </c>
      <c r="H29" s="58"/>
      <c r="I29" s="58"/>
      <c r="J29" s="58"/>
      <c r="K29" s="58"/>
      <c r="L29" s="12"/>
      <c r="M29" s="56"/>
      <c r="N29" s="119">
        <v>91</v>
      </c>
      <c r="O29" s="135">
        <v>0.63124999999999998</v>
      </c>
      <c r="P29" s="57" t="s">
        <v>23</v>
      </c>
      <c r="Q29" s="3" t="s">
        <v>21</v>
      </c>
      <c r="R29" s="107" t="s">
        <v>110</v>
      </c>
      <c r="S29" s="107" t="s">
        <v>112</v>
      </c>
      <c r="T29" s="6"/>
      <c r="U29" s="6" t="s">
        <v>11</v>
      </c>
      <c r="V29" s="6"/>
      <c r="W29" s="57"/>
      <c r="X29" s="6"/>
      <c r="Y29" s="6"/>
      <c r="AA29" s="26"/>
    </row>
    <row r="30" spans="1:34" ht="12" customHeight="1">
      <c r="A30" s="116">
        <v>25</v>
      </c>
      <c r="B30" s="135">
        <f>TIME(10,12,0)</f>
        <v>0.42499999999999999</v>
      </c>
      <c r="C30" s="76" t="s">
        <v>106</v>
      </c>
      <c r="D30" s="58" t="s">
        <v>21</v>
      </c>
      <c r="E30" s="107" t="s">
        <v>104</v>
      </c>
      <c r="F30" s="107" t="s">
        <v>84</v>
      </c>
      <c r="G30" s="58" t="s">
        <v>3</v>
      </c>
      <c r="H30" s="58"/>
      <c r="I30" s="58"/>
      <c r="J30" s="58"/>
      <c r="K30" s="58"/>
      <c r="L30" s="12"/>
      <c r="M30" s="8"/>
      <c r="N30" s="119">
        <v>92</v>
      </c>
      <c r="O30" s="148">
        <v>0.6333333333333333</v>
      </c>
      <c r="P30" s="76" t="s">
        <v>34</v>
      </c>
      <c r="Q30" s="3" t="s">
        <v>22</v>
      </c>
      <c r="R30" s="107" t="s">
        <v>121</v>
      </c>
      <c r="S30" s="33" t="s">
        <v>112</v>
      </c>
      <c r="T30" s="2"/>
      <c r="U30" s="2" t="s">
        <v>11</v>
      </c>
      <c r="V30" s="2"/>
      <c r="W30" s="57"/>
      <c r="X30" s="57"/>
      <c r="Y30" s="57"/>
      <c r="AA30" s="26"/>
    </row>
    <row r="31" spans="1:34">
      <c r="A31" s="116">
        <v>26</v>
      </c>
      <c r="B31" s="135">
        <f>TIME(10,15,0)</f>
        <v>0.42708333333333331</v>
      </c>
      <c r="C31" s="127" t="s">
        <v>107</v>
      </c>
      <c r="D31" s="58" t="s">
        <v>20</v>
      </c>
      <c r="E31" s="107" t="s">
        <v>104</v>
      </c>
      <c r="F31" s="107" t="s">
        <v>84</v>
      </c>
      <c r="G31" s="58" t="s">
        <v>3</v>
      </c>
      <c r="H31" s="58"/>
      <c r="I31" s="58"/>
      <c r="J31" s="58"/>
      <c r="K31" s="58"/>
      <c r="L31" s="12"/>
      <c r="M31" s="56"/>
      <c r="N31" s="119">
        <v>93</v>
      </c>
      <c r="O31" s="135">
        <v>0.63541666666666663</v>
      </c>
      <c r="P31" s="141" t="s">
        <v>141</v>
      </c>
      <c r="Q31" s="2" t="s">
        <v>20</v>
      </c>
      <c r="R31" s="107" t="s">
        <v>121</v>
      </c>
      <c r="S31" s="107" t="s">
        <v>112</v>
      </c>
      <c r="T31" s="2"/>
      <c r="U31" s="2" t="s">
        <v>11</v>
      </c>
      <c r="V31" s="58"/>
      <c r="W31" s="57"/>
      <c r="X31" s="57"/>
      <c r="Y31" s="57"/>
      <c r="AA31" s="26"/>
    </row>
    <row r="32" spans="1:34">
      <c r="A32" s="116">
        <v>27</v>
      </c>
      <c r="B32" s="135">
        <v>0.4291666666666667</v>
      </c>
      <c r="C32" s="2" t="s">
        <v>193</v>
      </c>
      <c r="D32" s="58" t="s">
        <v>59</v>
      </c>
      <c r="E32" s="107" t="s">
        <v>104</v>
      </c>
      <c r="F32" s="107" t="s">
        <v>84</v>
      </c>
      <c r="G32" s="58" t="s">
        <v>3</v>
      </c>
      <c r="H32" s="58"/>
      <c r="I32" s="58"/>
      <c r="J32" s="58"/>
      <c r="K32" s="58"/>
      <c r="L32" s="12"/>
      <c r="M32" s="5"/>
      <c r="N32" s="119">
        <v>94</v>
      </c>
      <c r="O32" s="135">
        <v>0.63750000000000007</v>
      </c>
      <c r="P32" s="76" t="s">
        <v>27</v>
      </c>
      <c r="Q32" s="58" t="s">
        <v>22</v>
      </c>
      <c r="R32" s="108" t="s">
        <v>121</v>
      </c>
      <c r="S32" s="108" t="s">
        <v>112</v>
      </c>
      <c r="T32" s="2"/>
      <c r="U32" s="2" t="s">
        <v>11</v>
      </c>
      <c r="V32" s="2"/>
      <c r="W32" s="57"/>
      <c r="X32" s="57"/>
      <c r="Y32" s="57"/>
      <c r="AA32" s="26"/>
    </row>
    <row r="33" spans="1:33">
      <c r="A33" s="116">
        <v>28</v>
      </c>
      <c r="B33" s="135">
        <f>TIME(10,21,0)</f>
        <v>0.43124999999999997</v>
      </c>
      <c r="C33" s="141" t="s">
        <v>108</v>
      </c>
      <c r="D33" s="58" t="s">
        <v>20</v>
      </c>
      <c r="E33" s="107" t="s">
        <v>104</v>
      </c>
      <c r="F33" s="107" t="s">
        <v>84</v>
      </c>
      <c r="G33" s="58" t="s">
        <v>3</v>
      </c>
      <c r="H33" s="58"/>
      <c r="I33" s="58"/>
      <c r="J33" s="58"/>
      <c r="K33" s="58"/>
      <c r="L33" s="12"/>
      <c r="M33" s="56"/>
      <c r="N33" s="107">
        <v>95</v>
      </c>
      <c r="O33" s="135">
        <v>0.63958333333333328</v>
      </c>
      <c r="P33" s="57" t="s">
        <v>139</v>
      </c>
      <c r="Q33" s="58" t="s">
        <v>21</v>
      </c>
      <c r="R33" s="107" t="s">
        <v>121</v>
      </c>
      <c r="S33" s="107" t="s">
        <v>112</v>
      </c>
      <c r="T33" s="2"/>
      <c r="U33" s="2" t="s">
        <v>11</v>
      </c>
      <c r="V33" s="58"/>
      <c r="W33" s="57"/>
      <c r="X33" s="57"/>
      <c r="Y33" s="57"/>
      <c r="AA33" s="26"/>
    </row>
    <row r="34" spans="1:33" ht="12.75" customHeight="1">
      <c r="A34" s="116">
        <v>29</v>
      </c>
      <c r="B34" s="135">
        <f>TIME(10,24,0)</f>
        <v>0.43333333333333335</v>
      </c>
      <c r="C34" s="57" t="s">
        <v>64</v>
      </c>
      <c r="D34" s="58" t="s">
        <v>59</v>
      </c>
      <c r="E34" s="107" t="s">
        <v>110</v>
      </c>
      <c r="F34" s="107" t="s">
        <v>84</v>
      </c>
      <c r="G34" s="57"/>
      <c r="H34" s="58"/>
      <c r="I34" s="58" t="s">
        <v>13</v>
      </c>
      <c r="J34" s="58"/>
      <c r="K34" s="58"/>
      <c r="L34" s="12"/>
      <c r="M34" s="56"/>
      <c r="N34" s="119">
        <v>96</v>
      </c>
      <c r="O34" s="135">
        <v>0.64166666666666672</v>
      </c>
      <c r="P34" s="141" t="s">
        <v>140</v>
      </c>
      <c r="Q34" s="58" t="s">
        <v>20</v>
      </c>
      <c r="R34" s="107" t="s">
        <v>121</v>
      </c>
      <c r="S34" s="107" t="s">
        <v>112</v>
      </c>
      <c r="T34" s="2"/>
      <c r="U34" s="58" t="s">
        <v>11</v>
      </c>
      <c r="V34" s="2"/>
      <c r="W34" s="16"/>
      <c r="X34" s="57"/>
      <c r="Y34" s="57"/>
      <c r="AA34" s="26"/>
    </row>
    <row r="35" spans="1:33" ht="12.75" customHeight="1">
      <c r="A35" s="116">
        <v>30</v>
      </c>
      <c r="B35" s="135">
        <v>0.43541666666666662</v>
      </c>
      <c r="C35" s="60" t="s">
        <v>111</v>
      </c>
      <c r="D35" s="58" t="s">
        <v>22</v>
      </c>
      <c r="E35" s="107" t="s">
        <v>110</v>
      </c>
      <c r="F35" s="107" t="s">
        <v>84</v>
      </c>
      <c r="G35" s="57"/>
      <c r="H35" s="58"/>
      <c r="I35" s="58"/>
      <c r="J35" s="58" t="s">
        <v>12</v>
      </c>
      <c r="K35" s="58"/>
      <c r="L35" s="12"/>
      <c r="M35" s="56"/>
      <c r="N35" s="119">
        <v>97</v>
      </c>
      <c r="O35" s="135">
        <v>0.64374999999999993</v>
      </c>
      <c r="P35" s="57" t="s">
        <v>15</v>
      </c>
      <c r="Q35" s="3" t="s">
        <v>21</v>
      </c>
      <c r="R35" s="107" t="s">
        <v>121</v>
      </c>
      <c r="S35" s="108" t="s">
        <v>112</v>
      </c>
      <c r="T35" s="2"/>
      <c r="U35" s="2" t="s">
        <v>11</v>
      </c>
      <c r="V35" s="18"/>
      <c r="W35" s="16"/>
      <c r="X35" s="57"/>
      <c r="Y35" s="57"/>
      <c r="AA35" s="26"/>
      <c r="AB35" s="56"/>
      <c r="AC35" s="56"/>
      <c r="AD35" s="56"/>
      <c r="AE35" s="56"/>
      <c r="AF35" s="56"/>
      <c r="AG35" s="56"/>
    </row>
    <row r="36" spans="1:33">
      <c r="A36" s="152">
        <v>31</v>
      </c>
      <c r="B36" s="135">
        <f>TIME(10,30,0)</f>
        <v>0.4375</v>
      </c>
      <c r="C36" s="150" t="s">
        <v>114</v>
      </c>
      <c r="D36" s="151" t="s">
        <v>21</v>
      </c>
      <c r="E36" s="153" t="s">
        <v>110</v>
      </c>
      <c r="F36" s="153" t="s">
        <v>84</v>
      </c>
      <c r="G36" s="57"/>
      <c r="H36" s="58"/>
      <c r="I36" s="58"/>
      <c r="J36" s="151" t="s">
        <v>12</v>
      </c>
      <c r="K36" s="58"/>
      <c r="L36" s="12"/>
      <c r="M36" s="56"/>
      <c r="N36" s="119">
        <v>98</v>
      </c>
      <c r="O36" s="135">
        <v>0.64583333333333337</v>
      </c>
      <c r="P36" s="141" t="s">
        <v>73</v>
      </c>
      <c r="Q36" s="3" t="s">
        <v>20</v>
      </c>
      <c r="R36" s="108" t="s">
        <v>121</v>
      </c>
      <c r="S36" s="108" t="s">
        <v>112</v>
      </c>
      <c r="T36" s="2"/>
      <c r="U36" s="2" t="s">
        <v>11</v>
      </c>
      <c r="V36" s="18"/>
      <c r="W36" s="16"/>
      <c r="X36" s="57"/>
      <c r="Y36" s="57"/>
      <c r="AA36" s="26"/>
    </row>
    <row r="37" spans="1:33">
      <c r="A37" s="116">
        <v>32</v>
      </c>
      <c r="B37" s="135">
        <f>TIME(10,33,0)</f>
        <v>0.43958333333333338</v>
      </c>
      <c r="C37" s="141" t="s">
        <v>119</v>
      </c>
      <c r="D37" s="58" t="s">
        <v>20</v>
      </c>
      <c r="E37" s="107" t="s">
        <v>110</v>
      </c>
      <c r="F37" s="107" t="s">
        <v>84</v>
      </c>
      <c r="G37" s="57"/>
      <c r="H37" s="58"/>
      <c r="I37" s="58"/>
      <c r="J37" s="58" t="s">
        <v>12</v>
      </c>
      <c r="K37" s="58"/>
      <c r="L37" s="12"/>
      <c r="M37" s="12"/>
      <c r="N37" s="119">
        <v>99</v>
      </c>
      <c r="O37" s="135">
        <v>0.6479166666666667</v>
      </c>
      <c r="P37" s="57" t="s">
        <v>38</v>
      </c>
      <c r="Q37" s="58" t="s">
        <v>21</v>
      </c>
      <c r="R37" s="107" t="s">
        <v>110</v>
      </c>
      <c r="S37" s="107" t="s">
        <v>112</v>
      </c>
      <c r="T37" s="2"/>
      <c r="U37" s="57"/>
      <c r="V37" s="58"/>
      <c r="W37" s="16"/>
      <c r="X37" s="2" t="s">
        <v>18</v>
      </c>
      <c r="Y37" s="57"/>
    </row>
    <row r="38" spans="1:33">
      <c r="A38" s="116">
        <v>33</v>
      </c>
      <c r="B38" s="135">
        <f>TIME(10,36,0)</f>
        <v>0.44166666666666665</v>
      </c>
      <c r="C38" s="76" t="s">
        <v>39</v>
      </c>
      <c r="D38" s="76" t="s">
        <v>21</v>
      </c>
      <c r="E38" s="107" t="s">
        <v>110</v>
      </c>
      <c r="F38" s="107" t="s">
        <v>84</v>
      </c>
      <c r="G38" s="57"/>
      <c r="H38" s="58"/>
      <c r="I38" s="58"/>
      <c r="J38" s="2" t="s">
        <v>12</v>
      </c>
      <c r="K38" s="58"/>
      <c r="L38" s="12"/>
      <c r="M38" s="56"/>
      <c r="N38" s="119">
        <v>100</v>
      </c>
      <c r="O38" s="147">
        <v>0.65</v>
      </c>
      <c r="P38" s="57" t="s">
        <v>23</v>
      </c>
      <c r="Q38" s="3" t="s">
        <v>21</v>
      </c>
      <c r="R38" s="108" t="s">
        <v>110</v>
      </c>
      <c r="S38" s="108" t="s">
        <v>112</v>
      </c>
      <c r="T38" s="2"/>
      <c r="U38" s="57"/>
      <c r="V38" s="18"/>
      <c r="W38" s="16"/>
      <c r="X38" s="2" t="s">
        <v>18</v>
      </c>
      <c r="Y38" s="57"/>
    </row>
    <row r="39" spans="1:33">
      <c r="A39" s="116">
        <v>34</v>
      </c>
      <c r="B39" s="135">
        <v>0.44375000000000003</v>
      </c>
      <c r="C39" s="76" t="s">
        <v>26</v>
      </c>
      <c r="D39" s="58" t="s">
        <v>22</v>
      </c>
      <c r="E39" s="107" t="s">
        <v>110</v>
      </c>
      <c r="F39" s="107" t="s">
        <v>84</v>
      </c>
      <c r="G39" s="57"/>
      <c r="H39" s="58"/>
      <c r="I39" s="58"/>
      <c r="J39" s="58" t="s">
        <v>12</v>
      </c>
      <c r="K39" s="58"/>
      <c r="L39" s="12"/>
      <c r="M39" s="56"/>
      <c r="N39" s="119">
        <v>101</v>
      </c>
      <c r="O39" s="135">
        <v>0.65208333333333335</v>
      </c>
      <c r="P39" s="76" t="s">
        <v>34</v>
      </c>
      <c r="Q39" s="3" t="s">
        <v>22</v>
      </c>
      <c r="R39" s="108" t="s">
        <v>121</v>
      </c>
      <c r="S39" s="108" t="s">
        <v>112</v>
      </c>
      <c r="T39" s="4"/>
      <c r="U39" s="4"/>
      <c r="V39" s="4"/>
      <c r="W39" s="4"/>
      <c r="X39" s="2" t="s">
        <v>18</v>
      </c>
      <c r="Y39" s="57"/>
    </row>
    <row r="40" spans="1:33">
      <c r="A40" s="116">
        <v>35</v>
      </c>
      <c r="B40" s="135">
        <v>0.4458333333333333</v>
      </c>
      <c r="C40" s="127" t="s">
        <v>115</v>
      </c>
      <c r="D40" s="58" t="s">
        <v>20</v>
      </c>
      <c r="E40" s="107" t="s">
        <v>110</v>
      </c>
      <c r="F40" s="107" t="s">
        <v>84</v>
      </c>
      <c r="G40" s="58"/>
      <c r="H40" s="58"/>
      <c r="I40" s="58" t="s">
        <v>13</v>
      </c>
      <c r="J40" s="58"/>
      <c r="K40" s="58"/>
      <c r="L40" s="56"/>
      <c r="M40" s="56"/>
      <c r="N40" s="119">
        <v>102</v>
      </c>
      <c r="O40" s="135">
        <v>0.65416666666666667</v>
      </c>
      <c r="P40" s="141" t="s">
        <v>141</v>
      </c>
      <c r="Q40" s="3" t="s">
        <v>20</v>
      </c>
      <c r="R40" s="108" t="s">
        <v>121</v>
      </c>
      <c r="S40" s="108" t="s">
        <v>112</v>
      </c>
      <c r="T40" s="39"/>
      <c r="U40" s="39"/>
      <c r="V40" s="37"/>
      <c r="W40" s="39"/>
      <c r="X40" s="2" t="s">
        <v>18</v>
      </c>
      <c r="Y40" s="57"/>
    </row>
    <row r="41" spans="1:33">
      <c r="A41" s="116">
        <v>36</v>
      </c>
      <c r="B41" s="135">
        <v>0.44791666666666669</v>
      </c>
      <c r="C41" s="59" t="s">
        <v>109</v>
      </c>
      <c r="D41" s="58" t="s">
        <v>4</v>
      </c>
      <c r="E41" s="107" t="s">
        <v>110</v>
      </c>
      <c r="F41" s="107" t="s">
        <v>84</v>
      </c>
      <c r="G41" s="58"/>
      <c r="H41" s="58"/>
      <c r="I41" s="58" t="s">
        <v>13</v>
      </c>
      <c r="J41" s="58"/>
      <c r="K41" s="58"/>
      <c r="L41" s="56"/>
      <c r="M41" s="56"/>
      <c r="N41" s="119">
        <v>103</v>
      </c>
      <c r="O41" s="135">
        <v>0.65625</v>
      </c>
      <c r="P41" s="76" t="s">
        <v>27</v>
      </c>
      <c r="Q41" s="3" t="s">
        <v>22</v>
      </c>
      <c r="R41" s="108" t="s">
        <v>121</v>
      </c>
      <c r="S41" s="108" t="s">
        <v>112</v>
      </c>
      <c r="T41" s="3"/>
      <c r="U41" s="3"/>
      <c r="V41" s="16"/>
      <c r="W41" s="3"/>
      <c r="X41" s="2" t="s">
        <v>18</v>
      </c>
      <c r="Y41" s="57"/>
    </row>
    <row r="42" spans="1:33">
      <c r="A42" s="116">
        <v>37</v>
      </c>
      <c r="B42" s="135">
        <v>0.45</v>
      </c>
      <c r="C42" s="127" t="s">
        <v>116</v>
      </c>
      <c r="D42" s="58" t="s">
        <v>20</v>
      </c>
      <c r="E42" s="107" t="s">
        <v>110</v>
      </c>
      <c r="F42" s="107" t="s">
        <v>84</v>
      </c>
      <c r="G42" s="58"/>
      <c r="H42" s="58"/>
      <c r="I42" s="58"/>
      <c r="J42" s="58" t="s">
        <v>12</v>
      </c>
      <c r="K42" s="58"/>
      <c r="L42" s="56"/>
      <c r="M42" s="56"/>
      <c r="N42" s="119">
        <v>104</v>
      </c>
      <c r="O42" s="135">
        <v>0.65833333333333333</v>
      </c>
      <c r="P42" s="57" t="s">
        <v>139</v>
      </c>
      <c r="Q42" s="58" t="s">
        <v>21</v>
      </c>
      <c r="R42" s="107" t="s">
        <v>121</v>
      </c>
      <c r="S42" s="107" t="s">
        <v>112</v>
      </c>
      <c r="T42" s="58"/>
      <c r="U42" s="57"/>
      <c r="V42" s="2"/>
      <c r="W42" s="2"/>
      <c r="X42" s="2" t="s">
        <v>18</v>
      </c>
      <c r="Y42" s="57"/>
      <c r="AA42" s="26"/>
    </row>
    <row r="43" spans="1:33">
      <c r="A43" s="116">
        <v>38</v>
      </c>
      <c r="B43" s="135">
        <f>TIME(10,51,0)</f>
        <v>0.45208333333333334</v>
      </c>
      <c r="C43" s="57" t="s">
        <v>120</v>
      </c>
      <c r="D43" s="58" t="s">
        <v>59</v>
      </c>
      <c r="E43" s="107" t="s">
        <v>110</v>
      </c>
      <c r="F43" s="107" t="s">
        <v>84</v>
      </c>
      <c r="G43" s="58"/>
      <c r="H43" s="58"/>
      <c r="I43" s="58" t="s">
        <v>13</v>
      </c>
      <c r="J43" s="58"/>
      <c r="K43" s="58"/>
      <c r="L43" s="56"/>
      <c r="M43" s="56"/>
      <c r="N43" s="119">
        <v>105</v>
      </c>
      <c r="O43" s="135">
        <v>0.66041666666666665</v>
      </c>
      <c r="P43" s="141" t="s">
        <v>140</v>
      </c>
      <c r="Q43" s="58" t="s">
        <v>20</v>
      </c>
      <c r="R43" s="107" t="s">
        <v>121</v>
      </c>
      <c r="S43" s="107" t="s">
        <v>112</v>
      </c>
      <c r="T43" s="3"/>
      <c r="U43" s="3"/>
      <c r="V43" s="3"/>
      <c r="W43" s="3"/>
      <c r="X43" s="2" t="s">
        <v>18</v>
      </c>
      <c r="Y43" s="57"/>
      <c r="AA43" s="26"/>
      <c r="AB43" s="23"/>
    </row>
    <row r="44" spans="1:33">
      <c r="A44" s="116">
        <v>39</v>
      </c>
      <c r="B44" s="135">
        <v>0.45416666666666666</v>
      </c>
      <c r="C44" s="141" t="s">
        <v>71</v>
      </c>
      <c r="D44" s="58" t="s">
        <v>20</v>
      </c>
      <c r="E44" s="107" t="s">
        <v>110</v>
      </c>
      <c r="F44" s="107" t="s">
        <v>84</v>
      </c>
      <c r="G44" s="58"/>
      <c r="H44" s="57"/>
      <c r="I44" s="6"/>
      <c r="J44" s="58" t="s">
        <v>12</v>
      </c>
      <c r="K44" s="57"/>
      <c r="L44" s="56"/>
      <c r="N44" s="119">
        <v>106</v>
      </c>
      <c r="O44" s="135">
        <v>0.66249999999999998</v>
      </c>
      <c r="P44" s="57" t="s">
        <v>15</v>
      </c>
      <c r="Q44" s="3" t="s">
        <v>21</v>
      </c>
      <c r="R44" s="107" t="s">
        <v>121</v>
      </c>
      <c r="S44" s="108" t="s">
        <v>112</v>
      </c>
      <c r="T44" s="58"/>
      <c r="U44" s="57"/>
      <c r="V44" s="58"/>
      <c r="W44" s="58"/>
      <c r="X44" s="2" t="s">
        <v>18</v>
      </c>
      <c r="Y44" s="57"/>
      <c r="AA44" s="26"/>
      <c r="AD44" s="12"/>
      <c r="AE44" s="12"/>
    </row>
    <row r="45" spans="1:33">
      <c r="A45" s="116">
        <v>40</v>
      </c>
      <c r="B45" s="135">
        <f>TIME(10,57,0)</f>
        <v>0.45624999999999999</v>
      </c>
      <c r="C45" s="57" t="s">
        <v>65</v>
      </c>
      <c r="D45" s="58" t="s">
        <v>59</v>
      </c>
      <c r="E45" s="107" t="s">
        <v>110</v>
      </c>
      <c r="F45" s="107" t="s">
        <v>84</v>
      </c>
      <c r="G45" s="58"/>
      <c r="H45" s="57"/>
      <c r="I45" s="6" t="s">
        <v>13</v>
      </c>
      <c r="J45" s="58"/>
      <c r="K45" s="57"/>
      <c r="L45" s="56"/>
      <c r="N45" s="119">
        <v>107</v>
      </c>
      <c r="O45" s="135">
        <v>0.6645833333333333</v>
      </c>
      <c r="P45" s="141" t="s">
        <v>73</v>
      </c>
      <c r="Q45" s="3" t="s">
        <v>20</v>
      </c>
      <c r="R45" s="108" t="s">
        <v>121</v>
      </c>
      <c r="S45" s="108" t="s">
        <v>112</v>
      </c>
      <c r="T45" s="3"/>
      <c r="U45" s="2"/>
      <c r="V45" s="2"/>
      <c r="W45" s="58"/>
      <c r="X45" s="2" t="s">
        <v>18</v>
      </c>
      <c r="Y45" s="57"/>
      <c r="AA45" s="26"/>
      <c r="AD45" s="12"/>
      <c r="AE45" s="12"/>
    </row>
    <row r="46" spans="1:33">
      <c r="A46" s="116">
        <v>41</v>
      </c>
      <c r="B46" s="135">
        <v>0.45833333333333331</v>
      </c>
      <c r="C46" s="141" t="s">
        <v>117</v>
      </c>
      <c r="D46" s="141" t="s">
        <v>20</v>
      </c>
      <c r="E46" s="107" t="s">
        <v>110</v>
      </c>
      <c r="F46" s="107" t="s">
        <v>84</v>
      </c>
      <c r="G46" s="58"/>
      <c r="H46" s="57"/>
      <c r="I46" s="6"/>
      <c r="J46" s="58" t="s">
        <v>12</v>
      </c>
      <c r="K46" s="57"/>
      <c r="L46" s="15"/>
      <c r="N46" s="119">
        <v>108</v>
      </c>
      <c r="O46" s="147">
        <v>0.66666666666666663</v>
      </c>
      <c r="P46" s="2" t="s">
        <v>142</v>
      </c>
      <c r="Q46" s="3" t="s">
        <v>4</v>
      </c>
      <c r="R46" s="108" t="s">
        <v>5</v>
      </c>
      <c r="S46" s="108" t="s">
        <v>112</v>
      </c>
      <c r="T46" s="3"/>
      <c r="U46" s="3"/>
      <c r="V46" s="3"/>
      <c r="W46" s="3" t="s">
        <v>12</v>
      </c>
      <c r="X46" s="57"/>
      <c r="Y46" s="57"/>
      <c r="AA46" s="26"/>
      <c r="AD46" s="12"/>
      <c r="AE46" s="12"/>
    </row>
    <row r="47" spans="1:33">
      <c r="A47" s="152">
        <v>42</v>
      </c>
      <c r="B47" s="135">
        <v>0.4604166666666667</v>
      </c>
      <c r="C47" s="154" t="s">
        <v>63</v>
      </c>
      <c r="D47" s="154" t="s">
        <v>59</v>
      </c>
      <c r="E47" s="153" t="s">
        <v>110</v>
      </c>
      <c r="F47" s="153" t="s">
        <v>84</v>
      </c>
      <c r="G47" s="4"/>
      <c r="H47" s="4"/>
      <c r="I47" s="166" t="s">
        <v>13</v>
      </c>
      <c r="J47" s="58"/>
      <c r="K47" s="57"/>
      <c r="L47" s="15"/>
      <c r="N47" s="119">
        <v>109</v>
      </c>
      <c r="O47" s="147">
        <v>0.66875000000000007</v>
      </c>
      <c r="P47" s="141" t="s">
        <v>80</v>
      </c>
      <c r="Q47" s="2" t="s">
        <v>20</v>
      </c>
      <c r="R47" s="107" t="s">
        <v>5</v>
      </c>
      <c r="S47" s="107" t="s">
        <v>112</v>
      </c>
      <c r="T47" s="58"/>
      <c r="U47" s="57"/>
      <c r="V47" s="58"/>
      <c r="W47" s="58"/>
      <c r="X47" s="2" t="s">
        <v>18</v>
      </c>
      <c r="Y47" s="57"/>
      <c r="AA47" s="26"/>
      <c r="AD47" s="12"/>
      <c r="AE47" s="12"/>
    </row>
    <row r="48" spans="1:33">
      <c r="A48" s="116">
        <v>43</v>
      </c>
      <c r="B48" s="135">
        <v>0.46249999999999997</v>
      </c>
      <c r="C48" s="141" t="s">
        <v>118</v>
      </c>
      <c r="D48" s="58" t="s">
        <v>20</v>
      </c>
      <c r="E48" s="107" t="s">
        <v>110</v>
      </c>
      <c r="F48" s="107" t="s">
        <v>84</v>
      </c>
      <c r="G48" s="2"/>
      <c r="H48" s="57"/>
      <c r="I48" s="57"/>
      <c r="J48" s="58" t="s">
        <v>12</v>
      </c>
      <c r="K48" s="57"/>
      <c r="L48" s="15"/>
      <c r="N48" s="119">
        <v>110</v>
      </c>
      <c r="O48" s="135">
        <v>0.67083333333333339</v>
      </c>
      <c r="P48" s="2" t="s">
        <v>143</v>
      </c>
      <c r="Q48" s="3" t="s">
        <v>4</v>
      </c>
      <c r="R48" s="108" t="s">
        <v>5</v>
      </c>
      <c r="S48" s="108" t="s">
        <v>112</v>
      </c>
      <c r="T48" s="39"/>
      <c r="U48" s="37"/>
      <c r="V48" s="37"/>
      <c r="W48" s="39" t="s">
        <v>12</v>
      </c>
      <c r="X48" s="37"/>
      <c r="Y48" s="37"/>
      <c r="AA48" s="26"/>
      <c r="AD48" s="12"/>
      <c r="AE48" s="12"/>
    </row>
    <row r="49" spans="1:34">
      <c r="A49" s="116">
        <v>44</v>
      </c>
      <c r="B49" s="135">
        <v>0.46458333333333335</v>
      </c>
      <c r="C49" s="76" t="s">
        <v>32</v>
      </c>
      <c r="D49" s="58" t="s">
        <v>22</v>
      </c>
      <c r="E49" s="107" t="s">
        <v>110</v>
      </c>
      <c r="F49" s="107" t="s">
        <v>84</v>
      </c>
      <c r="G49" s="2"/>
      <c r="H49" s="57"/>
      <c r="I49" s="57"/>
      <c r="J49" s="58" t="s">
        <v>12</v>
      </c>
      <c r="K49" s="57"/>
      <c r="L49" s="12"/>
      <c r="N49" s="119">
        <v>111</v>
      </c>
      <c r="O49" s="135">
        <v>0.67291666666666661</v>
      </c>
      <c r="P49" s="2" t="s">
        <v>25</v>
      </c>
      <c r="Q49" s="3" t="s">
        <v>21</v>
      </c>
      <c r="R49" s="108" t="s">
        <v>5</v>
      </c>
      <c r="S49" s="108" t="s">
        <v>112</v>
      </c>
      <c r="T49" s="3"/>
      <c r="U49" s="3"/>
      <c r="V49" s="3"/>
      <c r="W49" s="3" t="s">
        <v>12</v>
      </c>
      <c r="X49" s="3"/>
      <c r="Y49" s="3"/>
      <c r="AA49" s="26"/>
      <c r="AD49" s="12"/>
      <c r="AE49" s="12"/>
    </row>
    <row r="50" spans="1:34">
      <c r="A50" s="116">
        <v>45</v>
      </c>
      <c r="B50" s="135">
        <v>0.46666666666666662</v>
      </c>
      <c r="C50" s="2" t="s">
        <v>122</v>
      </c>
      <c r="D50" s="2" t="s">
        <v>4</v>
      </c>
      <c r="E50" s="107" t="s">
        <v>121</v>
      </c>
      <c r="F50" s="107" t="s">
        <v>84</v>
      </c>
      <c r="G50" s="2"/>
      <c r="H50" s="57"/>
      <c r="I50" s="57"/>
      <c r="J50" s="58" t="s">
        <v>12</v>
      </c>
      <c r="K50" s="2"/>
      <c r="L50" s="12"/>
      <c r="N50" s="119">
        <v>112</v>
      </c>
      <c r="O50" s="135">
        <v>0.67499999999999993</v>
      </c>
      <c r="P50" s="2" t="s">
        <v>144</v>
      </c>
      <c r="Q50" s="3" t="s">
        <v>4</v>
      </c>
      <c r="R50" s="108" t="s">
        <v>5</v>
      </c>
      <c r="S50" s="108" t="s">
        <v>112</v>
      </c>
      <c r="T50" s="3"/>
      <c r="U50" s="3"/>
      <c r="V50" s="16"/>
      <c r="W50" s="3"/>
      <c r="X50" s="17" t="s">
        <v>18</v>
      </c>
      <c r="Y50" s="16"/>
      <c r="AA50" s="26"/>
      <c r="AD50" s="12"/>
      <c r="AE50" s="12"/>
    </row>
    <row r="51" spans="1:34" ht="12.75" customHeight="1">
      <c r="A51" s="116">
        <v>46</v>
      </c>
      <c r="B51" s="135">
        <v>0.46875</v>
      </c>
      <c r="C51" s="60" t="s">
        <v>33</v>
      </c>
      <c r="D51" s="58" t="s">
        <v>21</v>
      </c>
      <c r="E51" s="107" t="s">
        <v>121</v>
      </c>
      <c r="F51" s="107" t="s">
        <v>84</v>
      </c>
      <c r="G51" s="2"/>
      <c r="H51" s="57"/>
      <c r="I51" s="57"/>
      <c r="J51" s="58" t="s">
        <v>12</v>
      </c>
      <c r="K51" s="2"/>
      <c r="L51" s="12"/>
      <c r="N51" s="119">
        <v>113</v>
      </c>
      <c r="O51" s="135">
        <v>0.67708333333333337</v>
      </c>
      <c r="P51" s="57" t="s">
        <v>40</v>
      </c>
      <c r="Q51" s="3" t="s">
        <v>21</v>
      </c>
      <c r="R51" s="107" t="s">
        <v>5</v>
      </c>
      <c r="S51" s="108" t="s">
        <v>112</v>
      </c>
      <c r="T51" s="3"/>
      <c r="U51" s="3"/>
      <c r="V51" s="3"/>
      <c r="W51" s="3" t="s">
        <v>12</v>
      </c>
      <c r="X51" s="16"/>
      <c r="Y51" s="16"/>
      <c r="AA51" s="27"/>
      <c r="AD51" s="12"/>
      <c r="AE51" s="12"/>
    </row>
    <row r="52" spans="1:34" ht="12.75" customHeight="1">
      <c r="A52" s="116">
        <v>47</v>
      </c>
      <c r="B52" s="135">
        <v>0.47083333333333338</v>
      </c>
      <c r="C52" s="76" t="s">
        <v>123</v>
      </c>
      <c r="D52" s="58" t="s">
        <v>22</v>
      </c>
      <c r="E52" s="107" t="s">
        <v>121</v>
      </c>
      <c r="F52" s="107" t="s">
        <v>84</v>
      </c>
      <c r="G52" s="2"/>
      <c r="H52" s="57"/>
      <c r="I52" s="57"/>
      <c r="J52" s="58" t="s">
        <v>12</v>
      </c>
      <c r="K52" s="2"/>
      <c r="L52" s="12"/>
      <c r="N52" s="119">
        <v>114</v>
      </c>
      <c r="O52" s="135">
        <v>0.6791666666666667</v>
      </c>
      <c r="P52" s="141" t="s">
        <v>74</v>
      </c>
      <c r="Q52" s="40" t="s">
        <v>20</v>
      </c>
      <c r="R52" s="116" t="s">
        <v>5</v>
      </c>
      <c r="S52" s="116" t="s">
        <v>112</v>
      </c>
      <c r="T52" s="40"/>
      <c r="U52" s="40"/>
      <c r="V52" s="40"/>
      <c r="W52" s="3" t="s">
        <v>12</v>
      </c>
      <c r="X52" s="16"/>
      <c r="Y52" s="16"/>
      <c r="AA52" s="26"/>
      <c r="AD52" s="12"/>
      <c r="AE52" s="12"/>
      <c r="AG52" s="12"/>
      <c r="AH52" s="12"/>
    </row>
    <row r="53" spans="1:34">
      <c r="A53" s="116">
        <v>48</v>
      </c>
      <c r="B53" s="135">
        <v>0.47291666666666665</v>
      </c>
      <c r="C53" s="141" t="s">
        <v>192</v>
      </c>
      <c r="D53" s="58" t="s">
        <v>59</v>
      </c>
      <c r="E53" s="107" t="s">
        <v>121</v>
      </c>
      <c r="F53" s="107" t="s">
        <v>84</v>
      </c>
      <c r="G53" s="2"/>
      <c r="H53" s="57"/>
      <c r="I53" s="2" t="s">
        <v>13</v>
      </c>
      <c r="J53" s="58"/>
      <c r="K53" s="58"/>
      <c r="L53" s="56"/>
      <c r="N53" s="119">
        <v>115</v>
      </c>
      <c r="O53" s="135">
        <v>0.68125000000000002</v>
      </c>
      <c r="P53" s="76" t="s">
        <v>28</v>
      </c>
      <c r="Q53" s="58" t="s">
        <v>22</v>
      </c>
      <c r="R53" s="116" t="s">
        <v>5</v>
      </c>
      <c r="S53" s="116" t="s">
        <v>112</v>
      </c>
      <c r="T53" s="40"/>
      <c r="U53" s="40"/>
      <c r="V53" s="40"/>
      <c r="W53" s="3" t="s">
        <v>12</v>
      </c>
      <c r="X53" s="16"/>
      <c r="Y53" s="16"/>
      <c r="AD53" s="12"/>
      <c r="AE53" s="12"/>
      <c r="AG53" s="12"/>
      <c r="AH53" s="12"/>
    </row>
    <row r="54" spans="1:34">
      <c r="A54" s="116">
        <v>49</v>
      </c>
      <c r="B54" s="135">
        <v>0.47500000000000003</v>
      </c>
      <c r="C54" s="76" t="s">
        <v>124</v>
      </c>
      <c r="D54" s="3" t="s">
        <v>22</v>
      </c>
      <c r="E54" s="108" t="s">
        <v>121</v>
      </c>
      <c r="F54" s="107" t="s">
        <v>84</v>
      </c>
      <c r="G54" s="2"/>
      <c r="H54" s="57"/>
      <c r="I54" s="16"/>
      <c r="J54" s="2" t="s">
        <v>12</v>
      </c>
      <c r="K54" s="58"/>
      <c r="L54" s="56"/>
      <c r="N54" s="116">
        <v>116</v>
      </c>
      <c r="O54" s="135">
        <v>0.68333333333333324</v>
      </c>
      <c r="P54" s="2" t="s">
        <v>6</v>
      </c>
      <c r="Q54" s="58" t="s">
        <v>21</v>
      </c>
      <c r="R54" s="107" t="s">
        <v>7</v>
      </c>
      <c r="S54" s="107" t="s">
        <v>112</v>
      </c>
      <c r="T54" s="2"/>
      <c r="U54" s="57"/>
      <c r="V54" s="58" t="s">
        <v>13</v>
      </c>
      <c r="W54" s="58"/>
      <c r="X54" s="58"/>
      <c r="Y54" s="58"/>
      <c r="AD54" s="12"/>
      <c r="AE54" s="12"/>
      <c r="AG54" s="12"/>
      <c r="AH54" s="12"/>
    </row>
    <row r="55" spans="1:34">
      <c r="A55" s="116">
        <v>50</v>
      </c>
      <c r="B55" s="135">
        <v>0.4861111111111111</v>
      </c>
      <c r="C55" s="76" t="s">
        <v>125</v>
      </c>
      <c r="D55" s="3" t="s">
        <v>21</v>
      </c>
      <c r="E55" s="108" t="s">
        <v>121</v>
      </c>
      <c r="F55" s="107" t="s">
        <v>84</v>
      </c>
      <c r="G55" s="2"/>
      <c r="H55" s="57"/>
      <c r="I55" s="16"/>
      <c r="J55" s="2" t="s">
        <v>12</v>
      </c>
      <c r="K55" s="58"/>
      <c r="L55" s="56"/>
      <c r="N55" s="119">
        <v>117</v>
      </c>
      <c r="O55" s="135">
        <v>0.68541666666666667</v>
      </c>
      <c r="P55" s="76" t="s">
        <v>29</v>
      </c>
      <c r="Q55" s="58" t="s">
        <v>22</v>
      </c>
      <c r="R55" s="107" t="s">
        <v>7</v>
      </c>
      <c r="S55" s="107" t="s">
        <v>112</v>
      </c>
      <c r="T55" s="3"/>
      <c r="U55" s="57"/>
      <c r="V55" s="2" t="s">
        <v>13</v>
      </c>
      <c r="W55" s="58"/>
      <c r="X55" s="58"/>
      <c r="Y55" s="58"/>
      <c r="AD55" s="12"/>
      <c r="AE55" s="12"/>
    </row>
    <row r="56" spans="1:34">
      <c r="A56" s="116">
        <v>51</v>
      </c>
      <c r="B56" s="135">
        <v>0.48819444444444443</v>
      </c>
      <c r="C56" s="127" t="s">
        <v>126</v>
      </c>
      <c r="D56" s="3" t="s">
        <v>20</v>
      </c>
      <c r="E56" s="108" t="s">
        <v>121</v>
      </c>
      <c r="F56" s="107" t="s">
        <v>84</v>
      </c>
      <c r="G56" s="2"/>
      <c r="H56" s="57"/>
      <c r="I56" s="17" t="s">
        <v>13</v>
      </c>
      <c r="J56" s="58"/>
      <c r="K56" s="58"/>
      <c r="L56" s="56"/>
      <c r="N56" s="119">
        <v>118</v>
      </c>
      <c r="O56" s="147">
        <v>0.6875</v>
      </c>
      <c r="P56" s="57" t="s">
        <v>145</v>
      </c>
      <c r="Q56" s="58" t="s">
        <v>21</v>
      </c>
      <c r="R56" s="107" t="s">
        <v>7</v>
      </c>
      <c r="S56" s="107" t="s">
        <v>112</v>
      </c>
      <c r="T56" s="2"/>
      <c r="U56" s="57"/>
      <c r="V56" s="58" t="s">
        <v>13</v>
      </c>
      <c r="W56" s="57"/>
      <c r="X56" s="57"/>
      <c r="Y56" s="57"/>
      <c r="AE56" s="12"/>
      <c r="AF56" s="12"/>
    </row>
    <row r="57" spans="1:34">
      <c r="A57" s="116">
        <v>52</v>
      </c>
      <c r="B57" s="135">
        <v>0.49027777777777781</v>
      </c>
      <c r="C57" s="76" t="s">
        <v>16</v>
      </c>
      <c r="D57" s="3" t="s">
        <v>21</v>
      </c>
      <c r="E57" s="108" t="s">
        <v>121</v>
      </c>
      <c r="F57" s="107" t="s">
        <v>84</v>
      </c>
      <c r="G57" s="2"/>
      <c r="H57" s="57"/>
      <c r="I57" s="16"/>
      <c r="J57" s="58" t="s">
        <v>12</v>
      </c>
      <c r="K57" s="57"/>
      <c r="L57" s="56"/>
      <c r="N57" s="119">
        <v>119</v>
      </c>
      <c r="O57" s="147">
        <v>0.68958333333333333</v>
      </c>
      <c r="P57" s="127" t="s">
        <v>75</v>
      </c>
      <c r="Q57" s="58" t="s">
        <v>20</v>
      </c>
      <c r="R57" s="107" t="s">
        <v>7</v>
      </c>
      <c r="S57" s="107" t="s">
        <v>112</v>
      </c>
      <c r="T57" s="2"/>
      <c r="U57" s="57"/>
      <c r="V57" s="2" t="s">
        <v>13</v>
      </c>
      <c r="W57" s="57"/>
      <c r="X57" s="58"/>
      <c r="Y57" s="58"/>
      <c r="AE57" s="14"/>
      <c r="AF57" s="14"/>
    </row>
    <row r="58" spans="1:34">
      <c r="A58" s="116">
        <v>53</v>
      </c>
      <c r="B58" s="135">
        <v>0.49236111111111108</v>
      </c>
      <c r="C58" s="127" t="s">
        <v>127</v>
      </c>
      <c r="D58" s="3" t="s">
        <v>20</v>
      </c>
      <c r="E58" s="108" t="s">
        <v>121</v>
      </c>
      <c r="F58" s="107" t="s">
        <v>84</v>
      </c>
      <c r="G58" s="2"/>
      <c r="H58" s="57"/>
      <c r="I58" s="16"/>
      <c r="J58" s="58" t="s">
        <v>12</v>
      </c>
      <c r="K58" s="57"/>
      <c r="L58" s="56"/>
      <c r="N58" s="119">
        <v>120</v>
      </c>
      <c r="O58" s="135">
        <v>0.69166666666666676</v>
      </c>
      <c r="P58" s="2" t="s">
        <v>183</v>
      </c>
      <c r="Q58" s="58" t="s">
        <v>4</v>
      </c>
      <c r="R58" s="107" t="s">
        <v>5</v>
      </c>
      <c r="S58" s="107" t="s">
        <v>112</v>
      </c>
      <c r="T58" s="2"/>
      <c r="U58" s="57"/>
      <c r="V58" s="57"/>
      <c r="W58" s="57"/>
      <c r="X58" s="58"/>
      <c r="Y58" s="58" t="s">
        <v>46</v>
      </c>
      <c r="AE58" s="12"/>
      <c r="AF58" s="12"/>
    </row>
    <row r="59" spans="1:34">
      <c r="A59" s="116">
        <v>54</v>
      </c>
      <c r="B59" s="135">
        <v>0.49444444444444446</v>
      </c>
      <c r="C59" s="57" t="s">
        <v>66</v>
      </c>
      <c r="D59" s="3" t="s">
        <v>59</v>
      </c>
      <c r="E59" s="108" t="s">
        <v>121</v>
      </c>
      <c r="F59" s="107" t="s">
        <v>84</v>
      </c>
      <c r="G59" s="2"/>
      <c r="H59" s="57"/>
      <c r="I59" s="17" t="s">
        <v>13</v>
      </c>
      <c r="J59" s="58"/>
      <c r="K59" s="57"/>
      <c r="L59" s="56"/>
      <c r="N59" s="119">
        <v>121</v>
      </c>
      <c r="O59" s="135">
        <v>0.69374999999999998</v>
      </c>
      <c r="P59" s="141" t="s">
        <v>80</v>
      </c>
      <c r="Q59" s="58" t="s">
        <v>20</v>
      </c>
      <c r="R59" s="107" t="s">
        <v>5</v>
      </c>
      <c r="S59" s="107" t="s">
        <v>112</v>
      </c>
      <c r="T59" s="2"/>
      <c r="U59" s="57"/>
      <c r="V59" s="57"/>
      <c r="W59" s="57"/>
      <c r="X59" s="58"/>
      <c r="Y59" s="58" t="s">
        <v>46</v>
      </c>
      <c r="AE59" s="12"/>
      <c r="AF59" s="12"/>
    </row>
    <row r="60" spans="1:34">
      <c r="A60" s="116">
        <v>55</v>
      </c>
      <c r="B60" s="135">
        <v>0.49652777777777773</v>
      </c>
      <c r="C60" s="127" t="s">
        <v>128</v>
      </c>
      <c r="D60" s="3" t="s">
        <v>20</v>
      </c>
      <c r="E60" s="108" t="s">
        <v>121</v>
      </c>
      <c r="F60" s="107" t="s">
        <v>84</v>
      </c>
      <c r="G60" s="2"/>
      <c r="H60" s="57"/>
      <c r="I60" s="17" t="s">
        <v>13</v>
      </c>
      <c r="J60" s="58"/>
      <c r="K60" s="57"/>
      <c r="L60" s="56"/>
      <c r="N60" s="119">
        <v>122</v>
      </c>
      <c r="O60" s="135">
        <v>0.6958333333333333</v>
      </c>
      <c r="P60" s="2" t="s">
        <v>143</v>
      </c>
      <c r="Q60" s="40" t="s">
        <v>4</v>
      </c>
      <c r="R60" s="116" t="s">
        <v>5</v>
      </c>
      <c r="S60" s="116" t="s">
        <v>112</v>
      </c>
      <c r="T60" s="3"/>
      <c r="U60" s="57"/>
      <c r="V60" s="57"/>
      <c r="W60" s="57"/>
      <c r="X60" s="58"/>
      <c r="Y60" s="58" t="s">
        <v>46</v>
      </c>
    </row>
    <row r="61" spans="1:34">
      <c r="A61" s="116">
        <v>56</v>
      </c>
      <c r="B61" s="135">
        <v>0.49861111111111112</v>
      </c>
      <c r="C61" s="2" t="s">
        <v>185</v>
      </c>
      <c r="D61" s="3" t="s">
        <v>59</v>
      </c>
      <c r="E61" s="108" t="s">
        <v>121</v>
      </c>
      <c r="F61" s="107" t="s">
        <v>84</v>
      </c>
      <c r="G61" s="2"/>
      <c r="H61" s="57"/>
      <c r="I61" s="17" t="s">
        <v>13</v>
      </c>
      <c r="J61" s="58"/>
      <c r="K61" s="57"/>
      <c r="L61" s="56"/>
      <c r="N61" s="119">
        <v>123</v>
      </c>
      <c r="O61" s="135">
        <v>0.69791666666666663</v>
      </c>
      <c r="P61" s="2" t="s">
        <v>25</v>
      </c>
      <c r="Q61" s="40" t="s">
        <v>21</v>
      </c>
      <c r="R61" s="116" t="s">
        <v>5</v>
      </c>
      <c r="S61" s="116" t="s">
        <v>112</v>
      </c>
      <c r="T61" s="2"/>
      <c r="U61" s="57"/>
      <c r="V61" s="57"/>
      <c r="W61" s="57"/>
      <c r="X61" s="58"/>
      <c r="Y61" s="58" t="s">
        <v>46</v>
      </c>
    </row>
    <row r="62" spans="1:34">
      <c r="A62" s="116">
        <v>57</v>
      </c>
      <c r="B62" s="135">
        <v>0.50069444444444444</v>
      </c>
      <c r="C62" s="76" t="s">
        <v>35</v>
      </c>
      <c r="D62" s="3" t="s">
        <v>22</v>
      </c>
      <c r="E62" s="108" t="s">
        <v>5</v>
      </c>
      <c r="F62" s="107" t="s">
        <v>84</v>
      </c>
      <c r="G62" s="2"/>
      <c r="H62" s="57"/>
      <c r="I62" s="16"/>
      <c r="J62" s="58" t="s">
        <v>12</v>
      </c>
      <c r="K62" s="57"/>
      <c r="L62" s="56"/>
      <c r="N62" s="119">
        <v>124</v>
      </c>
      <c r="O62" s="135">
        <v>0.70000000000000007</v>
      </c>
      <c r="P62" s="2" t="s">
        <v>144</v>
      </c>
      <c r="Q62" s="58" t="s">
        <v>4</v>
      </c>
      <c r="R62" s="107" t="s">
        <v>5</v>
      </c>
      <c r="S62" s="107" t="s">
        <v>112</v>
      </c>
      <c r="T62" s="3"/>
      <c r="U62" s="57"/>
      <c r="V62" s="57"/>
      <c r="W62" s="57"/>
      <c r="X62" s="58"/>
      <c r="Y62" s="58" t="s">
        <v>46</v>
      </c>
    </row>
    <row r="63" spans="1:34">
      <c r="A63" s="116">
        <v>58</v>
      </c>
      <c r="B63" s="135">
        <v>0.50277777777777777</v>
      </c>
      <c r="C63" s="60" t="s">
        <v>19</v>
      </c>
      <c r="D63" s="3" t="s">
        <v>21</v>
      </c>
      <c r="E63" s="108" t="s">
        <v>5</v>
      </c>
      <c r="F63" s="107" t="s">
        <v>84</v>
      </c>
      <c r="G63" s="2"/>
      <c r="H63" s="57"/>
      <c r="I63" s="16"/>
      <c r="J63" s="58" t="s">
        <v>12</v>
      </c>
      <c r="K63" s="57"/>
      <c r="L63" s="56"/>
      <c r="N63" s="119">
        <v>125</v>
      </c>
      <c r="O63" s="135">
        <v>0.70208333333333339</v>
      </c>
      <c r="P63" s="57" t="s">
        <v>40</v>
      </c>
      <c r="Q63" s="58" t="s">
        <v>21</v>
      </c>
      <c r="R63" s="107" t="s">
        <v>5</v>
      </c>
      <c r="S63" s="107" t="s">
        <v>112</v>
      </c>
      <c r="T63" s="3"/>
      <c r="U63" s="57"/>
      <c r="V63" s="57"/>
      <c r="W63" s="57"/>
      <c r="X63" s="58"/>
      <c r="Y63" s="58" t="s">
        <v>46</v>
      </c>
    </row>
    <row r="64" spans="1:34">
      <c r="A64" s="116">
        <v>59</v>
      </c>
      <c r="B64" s="135">
        <v>0.50486111111111109</v>
      </c>
      <c r="C64" s="141" t="s">
        <v>130</v>
      </c>
      <c r="D64" s="3" t="s">
        <v>20</v>
      </c>
      <c r="E64" s="108" t="s">
        <v>5</v>
      </c>
      <c r="F64" s="107" t="s">
        <v>84</v>
      </c>
      <c r="G64" s="2"/>
      <c r="H64" s="57"/>
      <c r="I64" s="16"/>
      <c r="J64" s="58" t="s">
        <v>12</v>
      </c>
      <c r="K64" s="57"/>
      <c r="L64" s="56"/>
      <c r="N64" s="119">
        <v>126</v>
      </c>
      <c r="O64" s="135">
        <v>0.70416666666666661</v>
      </c>
      <c r="P64" s="141" t="s">
        <v>74</v>
      </c>
      <c r="Q64" s="58" t="s">
        <v>20</v>
      </c>
      <c r="R64" s="107" t="s">
        <v>5</v>
      </c>
      <c r="S64" s="107" t="s">
        <v>112</v>
      </c>
      <c r="T64" s="3"/>
      <c r="U64" s="57"/>
      <c r="V64" s="57"/>
      <c r="W64" s="57"/>
      <c r="X64" s="58"/>
      <c r="Y64" s="58" t="s">
        <v>46</v>
      </c>
    </row>
    <row r="65" spans="1:25">
      <c r="A65" s="116">
        <v>60</v>
      </c>
      <c r="B65" s="135">
        <v>0.50694444444444442</v>
      </c>
      <c r="C65" s="57" t="s">
        <v>69</v>
      </c>
      <c r="D65" s="3" t="s">
        <v>59</v>
      </c>
      <c r="E65" s="108" t="s">
        <v>5</v>
      </c>
      <c r="F65" s="107" t="s">
        <v>84</v>
      </c>
      <c r="G65" s="2"/>
      <c r="H65" s="57"/>
      <c r="I65" s="16"/>
      <c r="J65" s="58" t="s">
        <v>12</v>
      </c>
      <c r="K65" s="57"/>
      <c r="L65" s="56"/>
      <c r="N65" s="119">
        <v>127</v>
      </c>
      <c r="O65" s="135">
        <v>0.70624999999999993</v>
      </c>
      <c r="P65" s="76" t="s">
        <v>28</v>
      </c>
      <c r="Q65" s="58" t="s">
        <v>22</v>
      </c>
      <c r="R65" s="107" t="s">
        <v>5</v>
      </c>
      <c r="S65" s="107" t="s">
        <v>112</v>
      </c>
      <c r="T65" s="3"/>
      <c r="U65" s="57"/>
      <c r="V65" s="57"/>
      <c r="W65" s="57"/>
      <c r="X65" s="57"/>
      <c r="Y65" s="2" t="s">
        <v>46</v>
      </c>
    </row>
    <row r="66" spans="1:25">
      <c r="A66" s="116">
        <v>61</v>
      </c>
      <c r="B66" s="135">
        <v>0.50902777777777775</v>
      </c>
      <c r="C66" s="76" t="s">
        <v>129</v>
      </c>
      <c r="D66" s="3" t="s">
        <v>21</v>
      </c>
      <c r="E66" s="108" t="s">
        <v>5</v>
      </c>
      <c r="F66" s="107" t="s">
        <v>84</v>
      </c>
      <c r="G66" s="2"/>
      <c r="H66" s="57"/>
      <c r="I66" s="16"/>
      <c r="J66" s="58" t="s">
        <v>12</v>
      </c>
      <c r="K66" s="57"/>
      <c r="L66" s="56"/>
      <c r="N66" s="116">
        <v>128</v>
      </c>
      <c r="O66" s="147">
        <v>0.70833333333333337</v>
      </c>
      <c r="P66" s="2" t="s">
        <v>6</v>
      </c>
      <c r="Q66" s="58" t="s">
        <v>21</v>
      </c>
      <c r="R66" s="107" t="s">
        <v>7</v>
      </c>
      <c r="S66" s="107" t="s">
        <v>112</v>
      </c>
      <c r="T66" s="3"/>
      <c r="U66" s="57"/>
      <c r="V66" s="57"/>
      <c r="W66" s="2" t="s">
        <v>12</v>
      </c>
      <c r="X66" s="57"/>
      <c r="Y66" s="2"/>
    </row>
    <row r="67" spans="1:25">
      <c r="A67" s="116">
        <v>62</v>
      </c>
      <c r="B67" s="135">
        <v>0.51111111111111118</v>
      </c>
      <c r="C67" s="127" t="s">
        <v>131</v>
      </c>
      <c r="D67" s="3" t="s">
        <v>20</v>
      </c>
      <c r="E67" s="108" t="s">
        <v>5</v>
      </c>
      <c r="F67" s="107" t="s">
        <v>84</v>
      </c>
      <c r="G67" s="2"/>
      <c r="H67" s="57"/>
      <c r="I67" s="16"/>
      <c r="J67" s="58" t="s">
        <v>12</v>
      </c>
      <c r="K67" s="57"/>
      <c r="L67" s="56"/>
      <c r="N67" s="119">
        <v>129</v>
      </c>
      <c r="O67" s="147">
        <v>0.7104166666666667</v>
      </c>
      <c r="P67" s="76" t="s">
        <v>29</v>
      </c>
      <c r="Q67" s="58" t="s">
        <v>22</v>
      </c>
      <c r="R67" s="107" t="s">
        <v>7</v>
      </c>
      <c r="S67" s="107" t="s">
        <v>112</v>
      </c>
      <c r="T67" s="3"/>
      <c r="U67" s="57"/>
      <c r="V67" s="57"/>
      <c r="W67" s="2" t="s">
        <v>12</v>
      </c>
      <c r="X67" s="57"/>
      <c r="Y67" s="2"/>
    </row>
    <row r="68" spans="1:25">
      <c r="A68" s="116">
        <v>63</v>
      </c>
      <c r="B68" s="135">
        <v>0.5131944444444444</v>
      </c>
      <c r="C68" s="57" t="s">
        <v>67</v>
      </c>
      <c r="D68" s="3" t="s">
        <v>59</v>
      </c>
      <c r="E68" s="108" t="s">
        <v>5</v>
      </c>
      <c r="F68" s="107" t="s">
        <v>84</v>
      </c>
      <c r="G68" s="2"/>
      <c r="H68" s="57"/>
      <c r="I68" s="16"/>
      <c r="J68" s="58" t="s">
        <v>12</v>
      </c>
      <c r="K68" s="57"/>
      <c r="L68" s="15"/>
      <c r="N68" s="119">
        <v>130</v>
      </c>
      <c r="O68" s="149">
        <v>0.71250000000000002</v>
      </c>
      <c r="P68" s="57" t="s">
        <v>145</v>
      </c>
      <c r="Q68" s="58" t="s">
        <v>21</v>
      </c>
      <c r="R68" s="107" t="s">
        <v>7</v>
      </c>
      <c r="S68" s="107" t="s">
        <v>112</v>
      </c>
      <c r="T68" s="2"/>
      <c r="U68" s="57"/>
      <c r="V68" s="57"/>
      <c r="W68" s="2" t="s">
        <v>12</v>
      </c>
      <c r="X68" s="57"/>
      <c r="Y68" s="2"/>
    </row>
    <row r="69" spans="1:25">
      <c r="A69" s="116">
        <v>64</v>
      </c>
      <c r="B69" s="135">
        <v>0.52083333333333337</v>
      </c>
      <c r="C69" s="76" t="s">
        <v>44</v>
      </c>
      <c r="D69" s="3" t="s">
        <v>21</v>
      </c>
      <c r="E69" s="108" t="s">
        <v>5</v>
      </c>
      <c r="F69" s="107" t="s">
        <v>84</v>
      </c>
      <c r="G69" s="2"/>
      <c r="H69" s="57"/>
      <c r="I69" s="16"/>
      <c r="J69" s="58" t="s">
        <v>12</v>
      </c>
      <c r="K69" s="57"/>
      <c r="L69" s="78"/>
      <c r="N69" s="119">
        <v>131</v>
      </c>
      <c r="O69" s="149">
        <v>0.71458333333333324</v>
      </c>
      <c r="P69" s="127" t="s">
        <v>75</v>
      </c>
      <c r="Q69" s="58" t="s">
        <v>20</v>
      </c>
      <c r="R69" s="107" t="s">
        <v>7</v>
      </c>
      <c r="S69" s="107" t="s">
        <v>112</v>
      </c>
      <c r="T69" s="2"/>
      <c r="U69" s="40"/>
      <c r="V69" s="40"/>
      <c r="W69" s="3" t="s">
        <v>12</v>
      </c>
      <c r="X69" s="16"/>
      <c r="Y69" s="16"/>
    </row>
    <row r="70" spans="1:25" ht="13.8" thickBot="1">
      <c r="A70" s="116">
        <v>65</v>
      </c>
      <c r="B70" s="135">
        <v>0.5229166666666667</v>
      </c>
      <c r="C70" s="141" t="s">
        <v>72</v>
      </c>
      <c r="D70" s="3" t="s">
        <v>20</v>
      </c>
      <c r="E70" s="108" t="s">
        <v>5</v>
      </c>
      <c r="F70" s="107" t="s">
        <v>84</v>
      </c>
      <c r="G70" s="2"/>
      <c r="H70" s="57"/>
      <c r="I70" s="16"/>
      <c r="J70" s="58" t="s">
        <v>12</v>
      </c>
      <c r="K70" s="57"/>
      <c r="N70" s="142"/>
      <c r="O70" s="143">
        <v>0.72916666666666663</v>
      </c>
      <c r="P70" s="144" t="s">
        <v>146</v>
      </c>
      <c r="Q70" s="145"/>
      <c r="R70" s="145"/>
      <c r="S70" s="145"/>
      <c r="T70" s="145"/>
      <c r="U70" s="145"/>
      <c r="V70" s="145"/>
      <c r="W70" s="145"/>
      <c r="X70" s="145"/>
      <c r="Y70" s="146"/>
    </row>
    <row r="71" spans="1:25" s="165" customFormat="1">
      <c r="A71" s="152">
        <v>66</v>
      </c>
      <c r="B71" s="155">
        <v>0.52500000000000002</v>
      </c>
      <c r="C71" s="154" t="s">
        <v>68</v>
      </c>
      <c r="D71" s="156" t="s">
        <v>59</v>
      </c>
      <c r="E71" s="157" t="s">
        <v>5</v>
      </c>
      <c r="F71" s="153" t="s">
        <v>84</v>
      </c>
      <c r="G71" s="154"/>
      <c r="H71" s="154"/>
      <c r="I71" s="158"/>
      <c r="J71" s="151" t="s">
        <v>12</v>
      </c>
      <c r="K71" s="154"/>
      <c r="L71" s="159"/>
      <c r="M71" s="159"/>
      <c r="N71" s="160"/>
      <c r="O71" s="161"/>
      <c r="P71" s="162"/>
      <c r="Q71" s="163"/>
      <c r="R71" s="22"/>
      <c r="S71" s="160"/>
      <c r="T71" s="164"/>
      <c r="U71" s="164"/>
      <c r="V71" s="164"/>
      <c r="W71" s="164"/>
      <c r="X71" s="164"/>
      <c r="Y71" s="159"/>
    </row>
    <row r="72" spans="1:25" ht="13.8" thickBot="1">
      <c r="A72" s="136"/>
      <c r="B72" s="137">
        <v>0.54166666666666663</v>
      </c>
      <c r="C72" s="222" t="s">
        <v>36</v>
      </c>
      <c r="D72" s="223"/>
      <c r="E72" s="223"/>
      <c r="F72" s="223"/>
      <c r="G72" s="223"/>
      <c r="H72" s="223"/>
      <c r="I72" s="223"/>
      <c r="J72" s="223"/>
      <c r="K72" s="224"/>
      <c r="M72" s="106"/>
      <c r="N72" s="55"/>
      <c r="Q72" s="106"/>
      <c r="S72" s="55"/>
    </row>
    <row r="73" spans="1:25">
      <c r="A73" s="120"/>
      <c r="B73" s="26"/>
      <c r="M73" s="106"/>
      <c r="N73" s="55"/>
      <c r="Q73" s="106"/>
      <c r="S73" s="55"/>
    </row>
    <row r="74" spans="1:25">
      <c r="A74" s="121"/>
      <c r="M74" s="106"/>
      <c r="N74" s="55"/>
      <c r="Q74" s="106"/>
      <c r="S74" s="55"/>
    </row>
    <row r="75" spans="1:25">
      <c r="A75" s="55"/>
      <c r="D75" s="106"/>
      <c r="F75" s="55"/>
      <c r="M75" s="106"/>
      <c r="N75" s="55"/>
      <c r="Q75" s="106"/>
      <c r="S75" s="55"/>
    </row>
    <row r="76" spans="1:25">
      <c r="A76" s="55"/>
      <c r="D76" s="106"/>
      <c r="F76" s="55"/>
      <c r="M76" s="106"/>
      <c r="N76" s="55"/>
      <c r="Q76" s="106"/>
      <c r="S76" s="55"/>
    </row>
    <row r="77" spans="1:25">
      <c r="A77" s="55"/>
      <c r="D77" s="106"/>
      <c r="F77" s="55"/>
      <c r="M77" s="106"/>
      <c r="N77" s="55"/>
      <c r="Q77" s="106"/>
      <c r="S77" s="55"/>
    </row>
    <row r="78" spans="1:25">
      <c r="A78" s="55"/>
      <c r="D78" s="106"/>
      <c r="F78" s="55"/>
      <c r="M78" s="106"/>
      <c r="N78" s="55"/>
      <c r="Q78" s="106"/>
      <c r="S78" s="55"/>
    </row>
    <row r="79" spans="1:25">
      <c r="A79" s="55"/>
      <c r="D79" s="106"/>
      <c r="F79" s="55"/>
      <c r="M79" s="106"/>
      <c r="N79" s="55"/>
      <c r="Q79" s="106"/>
      <c r="S79" s="55"/>
    </row>
    <row r="80" spans="1:25">
      <c r="A80" s="55"/>
      <c r="D80" s="106"/>
      <c r="F80" s="55"/>
      <c r="M80" s="106"/>
      <c r="N80" s="55"/>
      <c r="Q80" s="106"/>
      <c r="S80" s="55"/>
    </row>
    <row r="81" spans="1:19">
      <c r="A81" s="55"/>
      <c r="D81" s="106"/>
      <c r="F81" s="55"/>
      <c r="M81" s="106"/>
      <c r="N81" s="55"/>
      <c r="Q81" s="106"/>
      <c r="S81" s="55"/>
    </row>
    <row r="82" spans="1:19">
      <c r="A82" s="55"/>
      <c r="D82" s="106"/>
      <c r="F82" s="55"/>
      <c r="M82" s="106"/>
      <c r="N82" s="55"/>
      <c r="Q82" s="106"/>
      <c r="S82" s="55"/>
    </row>
    <row r="83" spans="1:19">
      <c r="A83" s="55"/>
      <c r="D83" s="106"/>
      <c r="F83" s="55"/>
      <c r="M83" s="106"/>
      <c r="N83" s="55"/>
      <c r="O83" s="106"/>
      <c r="P83" s="106"/>
      <c r="R83" s="55"/>
      <c r="S83" s="55"/>
    </row>
    <row r="84" spans="1:19">
      <c r="A84" s="55"/>
      <c r="D84" s="106"/>
      <c r="F84" s="55"/>
      <c r="M84" s="106"/>
      <c r="N84" s="55"/>
      <c r="O84" s="106"/>
      <c r="P84" s="106"/>
      <c r="R84" s="55"/>
      <c r="S84" s="55"/>
    </row>
    <row r="85" spans="1:19">
      <c r="A85" s="55"/>
      <c r="D85" s="106"/>
      <c r="F85" s="55"/>
      <c r="M85" s="106"/>
      <c r="N85" s="55"/>
      <c r="O85" s="106"/>
      <c r="P85" s="106"/>
      <c r="R85" s="55"/>
      <c r="S85" s="55"/>
    </row>
    <row r="86" spans="1:19">
      <c r="A86" s="120"/>
      <c r="B86" s="26"/>
      <c r="D86" s="106"/>
      <c r="F86" s="55"/>
      <c r="M86" s="106"/>
      <c r="N86" s="55"/>
      <c r="O86" s="106"/>
      <c r="P86" s="106"/>
      <c r="R86" s="55"/>
      <c r="S86" s="55"/>
    </row>
    <row r="87" spans="1:19">
      <c r="A87" s="120"/>
      <c r="B87" s="26"/>
      <c r="D87" s="106"/>
      <c r="F87" s="55"/>
      <c r="M87" s="106"/>
      <c r="N87" s="55"/>
      <c r="O87" s="106"/>
      <c r="P87" s="106"/>
      <c r="R87" s="55"/>
      <c r="S87" s="55"/>
    </row>
    <row r="88" spans="1:19">
      <c r="A88" s="120"/>
      <c r="B88" s="26"/>
      <c r="D88" s="106"/>
      <c r="F88" s="55"/>
      <c r="M88" s="106"/>
      <c r="N88" s="55"/>
      <c r="O88" s="106"/>
      <c r="P88" s="106"/>
      <c r="R88" s="55"/>
      <c r="S88" s="55"/>
    </row>
    <row r="89" spans="1:19">
      <c r="A89" s="120"/>
      <c r="B89" s="26"/>
      <c r="D89" s="106"/>
      <c r="F89" s="55"/>
      <c r="M89" s="106"/>
      <c r="N89" s="55"/>
      <c r="O89" s="106"/>
      <c r="P89" s="106"/>
      <c r="R89" s="55"/>
      <c r="S89" s="55"/>
    </row>
    <row r="90" spans="1:19">
      <c r="A90" s="120"/>
      <c r="B90" s="26"/>
      <c r="D90" s="106"/>
      <c r="F90" s="55"/>
      <c r="M90" s="106"/>
      <c r="N90" s="55"/>
      <c r="O90" s="106"/>
      <c r="P90" s="106"/>
      <c r="R90" s="55"/>
      <c r="S90" s="55"/>
    </row>
    <row r="91" spans="1:19">
      <c r="A91" s="120"/>
      <c r="B91" s="26"/>
      <c r="D91" s="106"/>
      <c r="F91" s="55"/>
      <c r="M91" s="106"/>
      <c r="N91" s="55"/>
      <c r="O91" s="106"/>
      <c r="P91" s="106"/>
      <c r="R91" s="55"/>
      <c r="S91" s="55"/>
    </row>
    <row r="92" spans="1:19">
      <c r="A92" s="120"/>
      <c r="B92" s="26"/>
      <c r="D92" s="106"/>
      <c r="F92" s="55"/>
      <c r="M92" s="106"/>
      <c r="N92" s="55"/>
      <c r="O92" s="106"/>
      <c r="P92" s="106"/>
      <c r="R92" s="55"/>
      <c r="S92" s="55"/>
    </row>
    <row r="93" spans="1:19">
      <c r="A93" s="120"/>
      <c r="B93" s="26"/>
      <c r="D93" s="106"/>
      <c r="F93" s="55"/>
      <c r="M93" s="106"/>
      <c r="N93" s="55"/>
      <c r="O93" s="106"/>
      <c r="P93" s="106"/>
      <c r="R93" s="55"/>
      <c r="S93" s="55"/>
    </row>
    <row r="94" spans="1:19">
      <c r="A94" s="120"/>
      <c r="B94" s="26"/>
      <c r="D94" s="106"/>
      <c r="F94" s="55"/>
      <c r="M94" s="106"/>
      <c r="N94" s="55"/>
      <c r="O94" s="106"/>
      <c r="P94" s="106"/>
      <c r="R94" s="55"/>
      <c r="S94" s="55"/>
    </row>
    <row r="95" spans="1:19">
      <c r="A95" s="120"/>
      <c r="B95" s="26"/>
      <c r="D95" s="106"/>
      <c r="F95" s="55"/>
      <c r="M95" s="106"/>
      <c r="N95" s="55"/>
      <c r="O95" s="106"/>
      <c r="P95" s="106"/>
      <c r="R95" s="55"/>
      <c r="S95" s="55"/>
    </row>
    <row r="96" spans="1:19">
      <c r="A96" s="120"/>
      <c r="B96" s="26"/>
      <c r="D96" s="106"/>
      <c r="F96" s="55"/>
      <c r="M96" s="106"/>
      <c r="N96" s="55"/>
      <c r="O96" s="106"/>
      <c r="P96" s="106"/>
      <c r="R96" s="55"/>
      <c r="S96" s="55"/>
    </row>
    <row r="97" spans="1:19">
      <c r="A97" s="120"/>
      <c r="B97" s="26"/>
      <c r="D97" s="106"/>
      <c r="F97" s="55"/>
      <c r="M97" s="106"/>
      <c r="N97" s="55"/>
      <c r="O97" s="106"/>
      <c r="P97" s="106"/>
      <c r="R97" s="55"/>
      <c r="S97" s="55"/>
    </row>
    <row r="98" spans="1:19">
      <c r="A98" s="120"/>
      <c r="B98" s="26"/>
      <c r="D98" s="106"/>
      <c r="F98" s="55"/>
      <c r="M98" s="106"/>
      <c r="N98" s="55"/>
      <c r="O98" s="106"/>
      <c r="P98" s="106"/>
      <c r="R98" s="55"/>
      <c r="S98" s="55"/>
    </row>
    <row r="99" spans="1:19">
      <c r="A99" s="120"/>
      <c r="B99" s="26"/>
      <c r="D99" s="106"/>
      <c r="F99" s="55"/>
      <c r="M99" s="106"/>
      <c r="N99" s="55"/>
      <c r="O99" s="106"/>
      <c r="P99" s="106"/>
      <c r="R99" s="55"/>
      <c r="S99" s="55"/>
    </row>
    <row r="100" spans="1:19">
      <c r="A100" s="120"/>
      <c r="B100" s="26"/>
      <c r="D100" s="106"/>
      <c r="F100" s="55"/>
      <c r="M100" s="106"/>
      <c r="N100" s="55"/>
      <c r="O100" s="106"/>
      <c r="P100" s="106"/>
      <c r="R100" s="55"/>
      <c r="S100" s="55"/>
    </row>
    <row r="101" spans="1:19">
      <c r="A101" s="120"/>
      <c r="B101" s="26"/>
      <c r="D101" s="106"/>
      <c r="F101" s="55"/>
      <c r="M101" s="106"/>
      <c r="N101" s="55"/>
      <c r="O101" s="106"/>
      <c r="P101" s="106"/>
      <c r="R101" s="55"/>
      <c r="S101" s="55"/>
    </row>
    <row r="102" spans="1:19">
      <c r="A102" s="120"/>
      <c r="B102" s="26"/>
      <c r="D102" s="106"/>
      <c r="F102" s="55"/>
      <c r="M102" s="106"/>
      <c r="N102" s="55"/>
      <c r="O102" s="106"/>
      <c r="P102" s="106"/>
      <c r="R102" s="55"/>
      <c r="S102" s="55"/>
    </row>
    <row r="103" spans="1:19">
      <c r="A103" s="120"/>
      <c r="B103" s="26"/>
      <c r="D103" s="106"/>
      <c r="F103" s="55"/>
      <c r="M103" s="106"/>
      <c r="N103" s="55"/>
      <c r="O103" s="106"/>
      <c r="P103" s="106"/>
      <c r="R103" s="55"/>
      <c r="S103" s="55"/>
    </row>
    <row r="104" spans="1:19">
      <c r="A104" s="120"/>
      <c r="B104" s="26"/>
      <c r="D104" s="106"/>
      <c r="F104" s="55"/>
      <c r="M104" s="106"/>
      <c r="N104" s="55"/>
      <c r="O104" s="106"/>
      <c r="P104" s="106"/>
      <c r="R104" s="55"/>
      <c r="S104" s="55"/>
    </row>
    <row r="105" spans="1:19">
      <c r="A105" s="120"/>
      <c r="B105" s="26"/>
      <c r="D105" s="106"/>
      <c r="F105" s="55"/>
      <c r="M105" s="106"/>
      <c r="N105" s="55"/>
      <c r="O105" s="106"/>
      <c r="P105" s="106"/>
      <c r="R105" s="55"/>
      <c r="S105" s="55"/>
    </row>
    <row r="106" spans="1:19">
      <c r="A106" s="120"/>
      <c r="B106" s="26"/>
      <c r="D106" s="106"/>
      <c r="F106" s="55"/>
      <c r="M106" s="106"/>
      <c r="N106" s="55"/>
      <c r="O106" s="106"/>
      <c r="P106" s="106"/>
      <c r="R106" s="55"/>
      <c r="S106" s="55"/>
    </row>
    <row r="107" spans="1:19">
      <c r="A107" s="120"/>
      <c r="B107" s="26"/>
      <c r="D107" s="106"/>
      <c r="F107" s="55"/>
      <c r="M107" s="106"/>
      <c r="N107" s="55"/>
      <c r="O107" s="106"/>
      <c r="P107" s="106"/>
      <c r="R107" s="55"/>
      <c r="S107" s="55"/>
    </row>
    <row r="108" spans="1:19">
      <c r="A108" s="120"/>
      <c r="B108" s="26"/>
      <c r="D108" s="106"/>
      <c r="F108" s="55"/>
      <c r="M108" s="106"/>
      <c r="N108" s="55"/>
      <c r="O108" s="106"/>
      <c r="P108" s="106"/>
      <c r="R108" s="55"/>
      <c r="S108" s="55"/>
    </row>
    <row r="109" spans="1:19">
      <c r="A109" s="120"/>
      <c r="B109" s="26"/>
      <c r="D109" s="106"/>
      <c r="F109" s="55"/>
      <c r="M109" s="106"/>
      <c r="N109" s="55"/>
      <c r="O109" s="106"/>
      <c r="P109" s="106"/>
      <c r="R109" s="55"/>
      <c r="S109" s="55"/>
    </row>
    <row r="110" spans="1:19">
      <c r="A110" s="120"/>
      <c r="B110" s="26"/>
      <c r="D110" s="106"/>
      <c r="F110" s="55"/>
      <c r="M110" s="106"/>
      <c r="N110" s="55"/>
      <c r="O110" s="106"/>
      <c r="P110" s="106"/>
      <c r="R110" s="55"/>
      <c r="S110" s="55"/>
    </row>
    <row r="111" spans="1:19">
      <c r="A111" s="120"/>
      <c r="B111" s="26"/>
      <c r="D111" s="106"/>
      <c r="F111" s="55"/>
      <c r="M111" s="106"/>
      <c r="N111" s="55"/>
      <c r="O111" s="106"/>
      <c r="P111" s="106"/>
      <c r="R111" s="55"/>
      <c r="S111" s="55"/>
    </row>
    <row r="112" spans="1:19">
      <c r="A112" s="120"/>
      <c r="B112" s="26"/>
      <c r="D112" s="106"/>
      <c r="F112" s="55"/>
      <c r="M112" s="106"/>
      <c r="N112" s="55"/>
      <c r="O112" s="106"/>
      <c r="P112" s="106"/>
      <c r="R112" s="55"/>
      <c r="S112" s="55"/>
    </row>
    <row r="113" spans="1:19">
      <c r="A113" s="120"/>
      <c r="B113" s="26"/>
      <c r="D113" s="106"/>
      <c r="F113" s="55"/>
      <c r="M113" s="106"/>
      <c r="N113" s="55"/>
      <c r="O113" s="106"/>
      <c r="P113" s="106"/>
      <c r="R113" s="55"/>
      <c r="S113" s="55"/>
    </row>
    <row r="114" spans="1:19">
      <c r="A114" s="120"/>
      <c r="B114" s="26"/>
      <c r="D114" s="106"/>
      <c r="F114" s="55"/>
      <c r="M114" s="106"/>
      <c r="N114" s="55"/>
      <c r="O114" s="106"/>
      <c r="P114" s="106"/>
      <c r="R114" s="55"/>
      <c r="S114" s="55"/>
    </row>
    <row r="115" spans="1:19">
      <c r="A115" s="120"/>
      <c r="B115" s="26"/>
      <c r="D115" s="106"/>
      <c r="F115" s="55"/>
      <c r="M115" s="106"/>
      <c r="N115" s="55"/>
      <c r="O115" s="106"/>
      <c r="P115" s="106"/>
      <c r="R115" s="55"/>
      <c r="S115" s="55"/>
    </row>
    <row r="116" spans="1:19">
      <c r="A116" s="120"/>
      <c r="B116" s="26"/>
      <c r="D116" s="106"/>
      <c r="F116" s="55"/>
      <c r="M116" s="106"/>
      <c r="N116" s="55"/>
      <c r="O116" s="106"/>
      <c r="P116" s="106"/>
      <c r="R116" s="55"/>
      <c r="S116" s="55"/>
    </row>
    <row r="117" spans="1:19">
      <c r="A117" s="120"/>
      <c r="B117" s="26"/>
      <c r="D117" s="106"/>
      <c r="F117" s="55"/>
      <c r="M117" s="106"/>
      <c r="N117" s="55"/>
      <c r="O117" s="106"/>
      <c r="P117" s="106"/>
      <c r="R117" s="55"/>
      <c r="S117" s="55"/>
    </row>
    <row r="118" spans="1:19">
      <c r="A118" s="120"/>
      <c r="B118" s="26"/>
      <c r="D118" s="106"/>
      <c r="F118" s="55"/>
      <c r="M118" s="106"/>
      <c r="N118" s="55"/>
      <c r="O118" s="106"/>
      <c r="P118" s="106"/>
      <c r="R118" s="55"/>
      <c r="S118" s="55"/>
    </row>
    <row r="119" spans="1:19">
      <c r="A119" s="120"/>
      <c r="B119" s="26"/>
      <c r="D119" s="106"/>
      <c r="F119" s="55"/>
      <c r="M119" s="106"/>
      <c r="N119" s="55"/>
      <c r="O119" s="106"/>
      <c r="P119" s="106"/>
      <c r="R119" s="55"/>
      <c r="S119" s="55"/>
    </row>
    <row r="120" spans="1:19">
      <c r="A120" s="120"/>
      <c r="B120" s="26"/>
      <c r="D120" s="106"/>
      <c r="F120" s="55"/>
      <c r="M120" s="106"/>
      <c r="N120" s="55"/>
      <c r="O120" s="106"/>
      <c r="P120" s="106"/>
      <c r="R120" s="55"/>
      <c r="S120" s="55"/>
    </row>
    <row r="121" spans="1:19">
      <c r="A121" s="120"/>
      <c r="B121" s="26"/>
      <c r="D121" s="106"/>
      <c r="F121" s="55"/>
      <c r="M121" s="106"/>
      <c r="N121" s="55"/>
      <c r="O121" s="106"/>
      <c r="P121" s="106"/>
      <c r="R121" s="55"/>
      <c r="S121" s="55"/>
    </row>
    <row r="122" spans="1:19">
      <c r="A122" s="120"/>
      <c r="B122" s="26"/>
      <c r="D122" s="106"/>
      <c r="F122" s="55"/>
      <c r="M122" s="106"/>
      <c r="N122" s="55"/>
      <c r="O122" s="106"/>
      <c r="P122" s="106"/>
      <c r="R122" s="55"/>
      <c r="S122" s="55"/>
    </row>
    <row r="123" spans="1:19">
      <c r="A123" s="120"/>
      <c r="B123" s="26"/>
      <c r="D123" s="106"/>
      <c r="F123" s="55"/>
      <c r="M123" s="106"/>
      <c r="N123" s="55"/>
      <c r="O123" s="106"/>
      <c r="P123" s="106"/>
      <c r="R123" s="55"/>
      <c r="S123" s="55"/>
    </row>
    <row r="124" spans="1:19">
      <c r="A124" s="120"/>
      <c r="B124" s="26"/>
      <c r="D124" s="106"/>
      <c r="F124" s="55"/>
      <c r="M124" s="106"/>
      <c r="N124" s="55"/>
      <c r="O124" s="106"/>
      <c r="P124" s="106"/>
      <c r="R124" s="55"/>
      <c r="S124" s="55"/>
    </row>
    <row r="125" spans="1:19">
      <c r="A125" s="120"/>
      <c r="B125" s="26"/>
      <c r="D125" s="106"/>
      <c r="F125" s="55"/>
      <c r="M125" s="106"/>
      <c r="N125" s="55"/>
      <c r="O125" s="106"/>
      <c r="P125" s="106"/>
      <c r="R125" s="55"/>
      <c r="S125" s="55"/>
    </row>
    <row r="126" spans="1:19">
      <c r="A126" s="120"/>
      <c r="B126" s="26"/>
      <c r="D126" s="106"/>
      <c r="F126" s="55"/>
      <c r="M126" s="106"/>
      <c r="N126" s="55"/>
      <c r="O126" s="106"/>
      <c r="P126" s="106"/>
      <c r="R126" s="55"/>
      <c r="S126" s="55"/>
    </row>
    <row r="127" spans="1:19">
      <c r="A127" s="120"/>
      <c r="B127" s="26"/>
      <c r="D127" s="106"/>
      <c r="F127" s="55"/>
      <c r="M127" s="106"/>
      <c r="N127" s="55"/>
      <c r="O127" s="106"/>
      <c r="P127" s="106"/>
      <c r="R127" s="55"/>
      <c r="S127" s="55"/>
    </row>
    <row r="128" spans="1:19">
      <c r="A128" s="120"/>
      <c r="B128" s="26"/>
      <c r="D128" s="106"/>
      <c r="F128" s="55"/>
      <c r="M128" s="106"/>
      <c r="N128" s="55"/>
      <c r="O128" s="106"/>
      <c r="P128" s="106"/>
      <c r="R128" s="55"/>
      <c r="S128" s="55"/>
    </row>
    <row r="129" spans="1:19">
      <c r="A129" s="120"/>
      <c r="B129" s="26"/>
      <c r="D129" s="106"/>
      <c r="F129" s="55"/>
      <c r="M129" s="106"/>
      <c r="N129" s="55"/>
      <c r="O129" s="106"/>
      <c r="P129" s="106"/>
      <c r="R129" s="55"/>
      <c r="S129" s="55"/>
    </row>
    <row r="130" spans="1:19">
      <c r="A130" s="120"/>
      <c r="B130" s="26"/>
      <c r="D130" s="106"/>
      <c r="F130" s="55"/>
      <c r="M130" s="106"/>
      <c r="N130" s="55"/>
      <c r="O130" s="106"/>
      <c r="P130" s="106"/>
      <c r="R130" s="55"/>
      <c r="S130" s="55"/>
    </row>
    <row r="131" spans="1:19">
      <c r="A131" s="120"/>
      <c r="B131" s="26"/>
      <c r="D131" s="106"/>
      <c r="F131" s="55"/>
      <c r="M131" s="106"/>
      <c r="N131" s="55"/>
      <c r="O131" s="106"/>
      <c r="P131" s="106"/>
      <c r="R131" s="55"/>
      <c r="S131" s="55"/>
    </row>
    <row r="132" spans="1:19">
      <c r="A132" s="120"/>
      <c r="B132" s="26"/>
      <c r="D132" s="106"/>
      <c r="F132" s="55"/>
      <c r="M132" s="106"/>
      <c r="N132" s="55"/>
      <c r="O132" s="106"/>
      <c r="P132" s="106"/>
      <c r="R132" s="55"/>
      <c r="S132" s="55"/>
    </row>
    <row r="133" spans="1:19">
      <c r="A133" s="120"/>
      <c r="B133" s="26"/>
      <c r="D133" s="106"/>
      <c r="F133" s="55"/>
      <c r="M133" s="106"/>
      <c r="N133" s="55"/>
      <c r="O133" s="106"/>
      <c r="P133" s="106"/>
      <c r="R133" s="55"/>
      <c r="S133" s="55"/>
    </row>
    <row r="134" spans="1:19">
      <c r="A134" s="120"/>
      <c r="B134" s="26"/>
      <c r="D134" s="106"/>
      <c r="F134" s="55"/>
      <c r="M134" s="106"/>
      <c r="N134" s="55"/>
      <c r="O134" s="106"/>
      <c r="P134" s="106"/>
      <c r="R134" s="55"/>
      <c r="S134" s="55"/>
    </row>
    <row r="135" spans="1:19">
      <c r="A135" s="120"/>
      <c r="B135" s="26"/>
      <c r="D135" s="106"/>
      <c r="F135" s="55"/>
      <c r="M135" s="106"/>
      <c r="N135" s="55"/>
      <c r="O135" s="106"/>
      <c r="P135" s="106"/>
      <c r="R135" s="55"/>
      <c r="S135" s="55"/>
    </row>
    <row r="136" spans="1:19">
      <c r="A136" s="120"/>
      <c r="B136" s="26"/>
      <c r="D136" s="106"/>
      <c r="F136" s="55"/>
      <c r="M136" s="106"/>
      <c r="N136" s="55"/>
      <c r="O136" s="106"/>
      <c r="P136" s="106"/>
      <c r="R136" s="55"/>
      <c r="S136" s="55"/>
    </row>
    <row r="137" spans="1:19">
      <c r="A137" s="120"/>
      <c r="B137" s="26"/>
      <c r="D137" s="106"/>
      <c r="F137" s="55"/>
      <c r="M137" s="106"/>
      <c r="N137" s="55"/>
      <c r="O137" s="106"/>
      <c r="P137" s="106"/>
      <c r="R137" s="55"/>
      <c r="S137" s="55"/>
    </row>
    <row r="138" spans="1:19">
      <c r="A138" s="120"/>
      <c r="B138" s="26"/>
      <c r="D138" s="106"/>
      <c r="F138" s="55"/>
      <c r="M138" s="106"/>
      <c r="N138" s="55"/>
      <c r="O138" s="106"/>
      <c r="P138" s="106"/>
      <c r="R138" s="55"/>
      <c r="S138" s="55"/>
    </row>
    <row r="139" spans="1:19">
      <c r="A139" s="120"/>
      <c r="B139" s="26"/>
      <c r="D139" s="106"/>
      <c r="F139" s="55"/>
      <c r="M139" s="106"/>
      <c r="N139" s="55"/>
      <c r="O139" s="106"/>
      <c r="P139" s="106"/>
      <c r="R139" s="55"/>
      <c r="S139" s="55"/>
    </row>
    <row r="140" spans="1:19">
      <c r="A140" s="120"/>
      <c r="B140" s="26"/>
      <c r="D140" s="106"/>
      <c r="F140" s="55"/>
      <c r="M140" s="106"/>
      <c r="N140" s="55"/>
      <c r="O140" s="106"/>
      <c r="P140" s="106"/>
      <c r="R140" s="55"/>
      <c r="S140" s="55"/>
    </row>
    <row r="141" spans="1:19">
      <c r="A141" s="120"/>
      <c r="B141" s="26"/>
      <c r="D141" s="106"/>
      <c r="F141" s="55"/>
      <c r="M141" s="106"/>
      <c r="N141" s="55"/>
      <c r="O141" s="106"/>
      <c r="P141" s="106"/>
      <c r="R141" s="55"/>
      <c r="S141" s="55"/>
    </row>
    <row r="142" spans="1:19">
      <c r="A142" s="120"/>
      <c r="B142" s="26"/>
      <c r="D142" s="106"/>
      <c r="F142" s="55"/>
      <c r="M142" s="106"/>
      <c r="N142" s="55"/>
      <c r="O142" s="106"/>
      <c r="P142" s="106"/>
      <c r="R142" s="55"/>
      <c r="S142" s="55"/>
    </row>
    <row r="143" spans="1:19">
      <c r="A143" s="120"/>
      <c r="B143" s="26"/>
      <c r="D143" s="106"/>
      <c r="F143" s="55"/>
      <c r="M143" s="106"/>
      <c r="N143" s="55"/>
      <c r="O143" s="106"/>
      <c r="P143" s="106"/>
      <c r="R143" s="55"/>
      <c r="S143" s="55"/>
    </row>
    <row r="144" spans="1:19">
      <c r="A144" s="120"/>
      <c r="B144" s="26"/>
      <c r="D144" s="106"/>
      <c r="F144" s="55"/>
      <c r="M144" s="106"/>
      <c r="N144" s="55"/>
      <c r="O144" s="106"/>
      <c r="P144" s="106"/>
      <c r="R144" s="55"/>
      <c r="S144" s="55"/>
    </row>
    <row r="145" spans="1:19">
      <c r="A145" s="120"/>
      <c r="B145" s="26"/>
      <c r="D145" s="106"/>
      <c r="F145" s="55"/>
      <c r="M145" s="106"/>
      <c r="N145" s="55"/>
      <c r="O145" s="106"/>
      <c r="P145" s="106"/>
      <c r="R145" s="55"/>
      <c r="S145" s="55"/>
    </row>
    <row r="146" spans="1:19">
      <c r="A146" s="120"/>
      <c r="B146" s="26"/>
      <c r="D146" s="106"/>
      <c r="F146" s="55"/>
      <c r="M146" s="106"/>
      <c r="N146" s="55"/>
      <c r="O146" s="106"/>
      <c r="P146" s="106"/>
      <c r="R146" s="55"/>
      <c r="S146" s="55"/>
    </row>
    <row r="147" spans="1:19">
      <c r="A147" s="120"/>
      <c r="B147" s="26"/>
      <c r="D147" s="106"/>
      <c r="F147" s="55"/>
      <c r="M147" s="106"/>
      <c r="N147" s="55"/>
      <c r="O147" s="106"/>
      <c r="P147" s="106"/>
      <c r="R147" s="55"/>
      <c r="S147" s="55"/>
    </row>
    <row r="148" spans="1:19">
      <c r="A148" s="120"/>
      <c r="B148" s="26"/>
      <c r="D148" s="106"/>
      <c r="F148" s="55"/>
      <c r="M148" s="106"/>
      <c r="N148" s="55"/>
      <c r="Q148" s="106"/>
      <c r="S148" s="55"/>
    </row>
    <row r="149" spans="1:19">
      <c r="A149" s="120"/>
      <c r="B149" s="26"/>
      <c r="D149" s="106"/>
      <c r="F149" s="55"/>
      <c r="M149" s="106"/>
      <c r="N149" s="55"/>
      <c r="Q149" s="106"/>
      <c r="S149" s="55"/>
    </row>
    <row r="150" spans="1:19">
      <c r="A150" s="55"/>
      <c r="D150" s="106"/>
      <c r="F150" s="55"/>
      <c r="M150" s="106"/>
      <c r="N150" s="55"/>
      <c r="Q150" s="106"/>
      <c r="S150" s="55"/>
    </row>
    <row r="151" spans="1:19">
      <c r="A151" s="55"/>
      <c r="D151" s="106"/>
      <c r="F151" s="55"/>
      <c r="M151" s="106"/>
      <c r="N151" s="55"/>
      <c r="Q151" s="106"/>
      <c r="S151" s="55"/>
    </row>
    <row r="152" spans="1:19">
      <c r="A152" s="55"/>
      <c r="D152" s="106"/>
      <c r="F152" s="55"/>
      <c r="M152" s="106"/>
      <c r="N152" s="55"/>
      <c r="Q152" s="106"/>
      <c r="S152" s="55"/>
    </row>
    <row r="153" spans="1:19">
      <c r="A153" s="55"/>
      <c r="D153" s="106"/>
      <c r="F153" s="55"/>
      <c r="M153" s="106"/>
      <c r="N153" s="55"/>
      <c r="Q153" s="106"/>
      <c r="S153" s="55"/>
    </row>
    <row r="154" spans="1:19">
      <c r="A154" s="55"/>
      <c r="D154" s="106"/>
      <c r="F154" s="55"/>
      <c r="M154" s="106"/>
      <c r="N154" s="55"/>
      <c r="Q154" s="106"/>
      <c r="S154" s="55"/>
    </row>
    <row r="155" spans="1:19">
      <c r="A155" s="55"/>
      <c r="D155" s="106"/>
      <c r="F155" s="55"/>
      <c r="M155" s="106"/>
      <c r="N155" s="55"/>
      <c r="Q155" s="106"/>
      <c r="S155" s="55"/>
    </row>
    <row r="156" spans="1:19">
      <c r="A156" s="55"/>
      <c r="D156" s="106"/>
      <c r="F156" s="55"/>
      <c r="M156" s="106"/>
      <c r="N156" s="55"/>
      <c r="Q156" s="106"/>
      <c r="S156" s="55"/>
    </row>
    <row r="157" spans="1:19">
      <c r="A157" s="55"/>
      <c r="D157" s="106"/>
      <c r="F157" s="55"/>
      <c r="M157" s="106"/>
      <c r="N157" s="55"/>
      <c r="Q157" s="106"/>
      <c r="S157" s="55"/>
    </row>
    <row r="158" spans="1:19">
      <c r="A158" s="55"/>
      <c r="D158" s="106"/>
      <c r="F158" s="55"/>
      <c r="M158" s="106"/>
      <c r="N158" s="55"/>
      <c r="Q158" s="106"/>
      <c r="S158" s="55"/>
    </row>
    <row r="159" spans="1:19">
      <c r="A159" s="55"/>
      <c r="D159" s="106"/>
      <c r="F159" s="55"/>
      <c r="M159" s="106"/>
      <c r="N159" s="55"/>
      <c r="Q159" s="106"/>
      <c r="S159" s="55"/>
    </row>
    <row r="160" spans="1:19">
      <c r="A160" s="55"/>
      <c r="D160" s="106"/>
      <c r="F160" s="55"/>
      <c r="M160" s="106"/>
      <c r="N160" s="55"/>
      <c r="Q160" s="106"/>
      <c r="S160" s="55"/>
    </row>
    <row r="161" spans="1:19">
      <c r="A161" s="55"/>
      <c r="D161" s="106"/>
      <c r="F161" s="55"/>
      <c r="M161" s="106"/>
      <c r="N161" s="55"/>
      <c r="Q161" s="106"/>
      <c r="S161" s="55"/>
    </row>
    <row r="162" spans="1:19">
      <c r="A162" s="55"/>
      <c r="D162" s="106"/>
      <c r="F162" s="55"/>
      <c r="M162" s="106"/>
      <c r="N162" s="55"/>
      <c r="Q162" s="106"/>
      <c r="S162" s="55"/>
    </row>
    <row r="163" spans="1:19">
      <c r="A163" s="55"/>
      <c r="D163" s="106"/>
      <c r="F163" s="55"/>
      <c r="M163" s="106"/>
      <c r="N163" s="55"/>
      <c r="Q163" s="106"/>
      <c r="S163" s="55"/>
    </row>
    <row r="164" spans="1:19">
      <c r="A164" s="55"/>
      <c r="D164" s="106"/>
      <c r="F164" s="55"/>
      <c r="M164" s="106"/>
      <c r="N164" s="55"/>
      <c r="Q164" s="106"/>
      <c r="S164" s="55"/>
    </row>
    <row r="165" spans="1:19">
      <c r="A165" s="55"/>
      <c r="D165" s="106"/>
      <c r="F165" s="55"/>
      <c r="M165" s="106"/>
      <c r="N165" s="55"/>
      <c r="Q165" s="106"/>
      <c r="S165" s="55"/>
    </row>
    <row r="166" spans="1:19">
      <c r="A166" s="55"/>
      <c r="D166" s="106"/>
      <c r="F166" s="55"/>
      <c r="M166" s="106"/>
      <c r="N166" s="55"/>
      <c r="Q166" s="106"/>
      <c r="S166" s="55"/>
    </row>
    <row r="167" spans="1:19">
      <c r="A167" s="55"/>
      <c r="D167" s="106"/>
      <c r="F167" s="55"/>
      <c r="M167" s="106"/>
      <c r="N167" s="55"/>
      <c r="Q167" s="106"/>
      <c r="S167" s="55"/>
    </row>
    <row r="168" spans="1:19">
      <c r="A168" s="55"/>
      <c r="D168" s="106"/>
      <c r="F168" s="55"/>
      <c r="M168" s="106"/>
      <c r="N168" s="55"/>
      <c r="Q168" s="106"/>
      <c r="S168" s="55"/>
    </row>
    <row r="169" spans="1:19">
      <c r="A169" s="55"/>
      <c r="D169" s="106"/>
      <c r="F169" s="55"/>
      <c r="M169" s="106"/>
      <c r="N169" s="55"/>
      <c r="Q169" s="106"/>
      <c r="S169" s="55"/>
    </row>
    <row r="170" spans="1:19">
      <c r="A170" s="55"/>
      <c r="D170" s="106"/>
      <c r="F170" s="55"/>
      <c r="M170" s="106"/>
      <c r="N170" s="55"/>
      <c r="Q170" s="106"/>
      <c r="S170" s="55"/>
    </row>
    <row r="171" spans="1:19">
      <c r="A171" s="55"/>
      <c r="D171" s="106"/>
      <c r="F171" s="55"/>
      <c r="M171" s="106"/>
      <c r="N171" s="55"/>
      <c r="Q171" s="106"/>
      <c r="S171" s="55"/>
    </row>
    <row r="172" spans="1:19">
      <c r="A172" s="55"/>
      <c r="D172" s="106"/>
      <c r="F172" s="55"/>
      <c r="M172" s="106"/>
      <c r="N172" s="55"/>
      <c r="Q172" s="106"/>
      <c r="S172" s="55"/>
    </row>
    <row r="173" spans="1:19">
      <c r="A173" s="55"/>
      <c r="D173" s="106"/>
      <c r="F173" s="55"/>
      <c r="M173" s="106"/>
      <c r="N173" s="55"/>
      <c r="Q173" s="106"/>
      <c r="S173" s="55"/>
    </row>
    <row r="174" spans="1:19">
      <c r="A174" s="55"/>
      <c r="D174" s="106"/>
      <c r="F174" s="55"/>
      <c r="M174" s="106"/>
      <c r="N174" s="55"/>
      <c r="Q174" s="106"/>
      <c r="S174" s="55"/>
    </row>
    <row r="175" spans="1:19">
      <c r="A175" s="55"/>
      <c r="D175" s="106"/>
      <c r="F175" s="55"/>
      <c r="M175" s="106"/>
      <c r="N175" s="55"/>
      <c r="Q175" s="106"/>
      <c r="S175" s="55"/>
    </row>
    <row r="176" spans="1:19">
      <c r="A176" s="55"/>
      <c r="D176" s="106"/>
      <c r="F176" s="55"/>
      <c r="M176" s="106"/>
      <c r="N176" s="55"/>
      <c r="Q176" s="106"/>
      <c r="S176" s="55"/>
    </row>
    <row r="177" spans="1:19">
      <c r="A177" s="55"/>
      <c r="D177" s="106"/>
      <c r="F177" s="55"/>
      <c r="M177" s="106"/>
      <c r="N177" s="55"/>
      <c r="Q177" s="106"/>
      <c r="S177" s="55"/>
    </row>
    <row r="178" spans="1:19">
      <c r="A178" s="55"/>
      <c r="D178" s="106"/>
      <c r="F178" s="55"/>
      <c r="M178" s="106"/>
      <c r="N178" s="55"/>
      <c r="Q178" s="106"/>
      <c r="S178" s="55"/>
    </row>
    <row r="179" spans="1:19">
      <c r="A179" s="55"/>
      <c r="D179" s="106"/>
      <c r="F179" s="55"/>
      <c r="M179" s="106"/>
      <c r="N179" s="55"/>
      <c r="Q179" s="106"/>
      <c r="S179" s="55"/>
    </row>
    <row r="180" spans="1:19">
      <c r="A180" s="55"/>
      <c r="D180" s="106"/>
      <c r="F180" s="55"/>
      <c r="M180" s="106"/>
      <c r="N180" s="55"/>
      <c r="Q180" s="106"/>
      <c r="S180" s="55"/>
    </row>
    <row r="181" spans="1:19">
      <c r="A181" s="55"/>
      <c r="D181" s="106"/>
      <c r="F181" s="55"/>
      <c r="M181" s="106"/>
      <c r="N181" s="55"/>
      <c r="Q181" s="106"/>
      <c r="S181" s="55"/>
    </row>
    <row r="182" spans="1:19">
      <c r="A182" s="55"/>
      <c r="D182" s="106"/>
      <c r="F182" s="55"/>
      <c r="M182" s="106"/>
      <c r="N182" s="55"/>
      <c r="Q182" s="106"/>
      <c r="S182" s="55"/>
    </row>
    <row r="183" spans="1:19">
      <c r="A183" s="55"/>
      <c r="D183" s="106"/>
      <c r="F183" s="55"/>
      <c r="M183" s="106"/>
      <c r="N183" s="55"/>
      <c r="Q183" s="106"/>
      <c r="S183" s="55"/>
    </row>
    <row r="184" spans="1:19">
      <c r="A184" s="55"/>
      <c r="D184" s="106"/>
      <c r="F184" s="55"/>
      <c r="M184" s="106"/>
      <c r="N184" s="55"/>
      <c r="Q184" s="106"/>
      <c r="S184" s="55"/>
    </row>
    <row r="185" spans="1:19">
      <c r="A185" s="55"/>
      <c r="D185" s="106"/>
      <c r="F185" s="55"/>
      <c r="M185" s="106"/>
      <c r="N185" s="55"/>
      <c r="Q185" s="106"/>
      <c r="S185" s="55"/>
    </row>
    <row r="186" spans="1:19">
      <c r="A186" s="55"/>
      <c r="D186" s="106"/>
      <c r="F186" s="55"/>
      <c r="M186" s="106"/>
      <c r="N186" s="55"/>
      <c r="Q186" s="106"/>
      <c r="S186" s="55"/>
    </row>
    <row r="187" spans="1:19">
      <c r="A187" s="55"/>
      <c r="D187" s="106"/>
      <c r="F187" s="55"/>
      <c r="M187" s="106"/>
      <c r="N187" s="55"/>
      <c r="Q187" s="106"/>
      <c r="S187" s="55"/>
    </row>
    <row r="188" spans="1:19">
      <c r="A188" s="55"/>
      <c r="D188" s="106"/>
      <c r="F188" s="55"/>
      <c r="M188" s="106"/>
      <c r="N188" s="55"/>
      <c r="Q188" s="106"/>
      <c r="S188" s="55"/>
    </row>
    <row r="189" spans="1:19">
      <c r="A189" s="55"/>
      <c r="D189" s="106"/>
      <c r="F189" s="55"/>
      <c r="M189" s="106"/>
      <c r="N189" s="55"/>
      <c r="Q189" s="106"/>
      <c r="S189" s="55"/>
    </row>
    <row r="190" spans="1:19">
      <c r="A190" s="55"/>
      <c r="D190" s="106"/>
      <c r="F190" s="55"/>
      <c r="M190" s="106"/>
      <c r="N190" s="55"/>
      <c r="Q190" s="106"/>
      <c r="S190" s="55"/>
    </row>
    <row r="191" spans="1:19">
      <c r="A191" s="55"/>
      <c r="D191" s="106"/>
      <c r="F191" s="55"/>
      <c r="M191" s="106"/>
      <c r="N191" s="55"/>
      <c r="Q191" s="106"/>
      <c r="S191" s="55"/>
    </row>
    <row r="192" spans="1:19">
      <c r="A192" s="55"/>
      <c r="D192" s="106"/>
      <c r="F192" s="55"/>
      <c r="M192" s="106"/>
      <c r="N192" s="55"/>
      <c r="Q192" s="106"/>
      <c r="S192" s="55"/>
    </row>
    <row r="193" spans="1:19">
      <c r="A193" s="55"/>
      <c r="D193" s="106"/>
      <c r="F193" s="55"/>
      <c r="M193" s="106"/>
      <c r="N193" s="55"/>
      <c r="Q193" s="106"/>
      <c r="S193" s="55"/>
    </row>
    <row r="194" spans="1:19">
      <c r="A194" s="55"/>
      <c r="D194" s="106"/>
      <c r="F194" s="55"/>
      <c r="M194" s="106"/>
      <c r="N194" s="55"/>
      <c r="Q194" s="106"/>
      <c r="S194" s="55"/>
    </row>
    <row r="195" spans="1:19">
      <c r="A195" s="55"/>
      <c r="D195" s="106"/>
      <c r="F195" s="55"/>
      <c r="M195" s="106"/>
      <c r="N195" s="55"/>
      <c r="Q195" s="106"/>
      <c r="S195" s="55"/>
    </row>
    <row r="196" spans="1:19">
      <c r="A196" s="55"/>
      <c r="D196" s="106"/>
      <c r="F196" s="55"/>
      <c r="M196" s="106"/>
      <c r="N196" s="55"/>
      <c r="Q196" s="106"/>
      <c r="S196" s="55"/>
    </row>
    <row r="197" spans="1:19">
      <c r="A197" s="55"/>
      <c r="D197" s="106"/>
      <c r="F197" s="55"/>
      <c r="M197" s="106"/>
      <c r="N197" s="55"/>
      <c r="Q197" s="106"/>
      <c r="S197" s="55"/>
    </row>
    <row r="198" spans="1:19">
      <c r="A198" s="55"/>
      <c r="D198" s="106"/>
      <c r="F198" s="55"/>
      <c r="M198" s="106"/>
      <c r="N198" s="55"/>
      <c r="Q198" s="106"/>
      <c r="S198" s="55"/>
    </row>
    <row r="199" spans="1:19">
      <c r="A199" s="55"/>
      <c r="D199" s="106"/>
      <c r="F199" s="55"/>
      <c r="M199" s="106"/>
      <c r="N199" s="55"/>
      <c r="Q199" s="106"/>
      <c r="S199" s="55"/>
    </row>
    <row r="200" spans="1:19">
      <c r="A200" s="55"/>
      <c r="D200" s="106"/>
      <c r="F200" s="55"/>
      <c r="M200" s="106"/>
      <c r="N200" s="55"/>
      <c r="Q200" s="106"/>
      <c r="S200" s="55"/>
    </row>
    <row r="201" spans="1:19">
      <c r="A201" s="55"/>
      <c r="D201" s="106"/>
      <c r="F201" s="55"/>
      <c r="M201" s="106"/>
      <c r="N201" s="55"/>
      <c r="Q201" s="106"/>
      <c r="S201" s="55"/>
    </row>
    <row r="202" spans="1:19">
      <c r="A202" s="55"/>
      <c r="D202" s="106"/>
      <c r="F202" s="55"/>
      <c r="M202" s="106"/>
      <c r="N202" s="55"/>
      <c r="Q202" s="106"/>
      <c r="S202" s="55"/>
    </row>
    <row r="203" spans="1:19">
      <c r="A203" s="55"/>
      <c r="D203" s="106"/>
      <c r="F203" s="55"/>
      <c r="M203" s="106"/>
      <c r="N203" s="55"/>
      <c r="Q203" s="106"/>
      <c r="S203" s="55"/>
    </row>
    <row r="204" spans="1:19">
      <c r="A204" s="55"/>
      <c r="D204" s="106"/>
      <c r="F204" s="55"/>
      <c r="M204" s="106"/>
      <c r="N204" s="55"/>
      <c r="Q204" s="106"/>
      <c r="S204" s="55"/>
    </row>
    <row r="205" spans="1:19">
      <c r="A205" s="55"/>
      <c r="D205" s="106"/>
      <c r="F205" s="55"/>
      <c r="M205" s="106"/>
      <c r="N205" s="55"/>
      <c r="Q205" s="106"/>
      <c r="S205" s="55"/>
    </row>
    <row r="206" spans="1:19">
      <c r="A206" s="55"/>
      <c r="D206" s="106"/>
      <c r="F206" s="55"/>
      <c r="M206" s="106"/>
      <c r="N206" s="55"/>
      <c r="Q206" s="106"/>
      <c r="S206" s="55"/>
    </row>
    <row r="207" spans="1:19">
      <c r="A207" s="55"/>
      <c r="D207" s="106"/>
      <c r="F207" s="55"/>
      <c r="M207" s="106"/>
      <c r="N207" s="55"/>
      <c r="Q207" s="106"/>
      <c r="S207" s="55"/>
    </row>
    <row r="208" spans="1:19">
      <c r="A208" s="55"/>
      <c r="D208" s="106"/>
      <c r="F208" s="55"/>
      <c r="M208" s="106"/>
      <c r="N208" s="55"/>
      <c r="Q208" s="106"/>
      <c r="S208" s="55"/>
    </row>
    <row r="209" spans="1:19">
      <c r="A209" s="55"/>
      <c r="D209" s="106"/>
      <c r="F209" s="55"/>
      <c r="M209" s="106"/>
      <c r="N209" s="55"/>
      <c r="Q209" s="106"/>
      <c r="S209" s="55"/>
    </row>
    <row r="210" spans="1:19">
      <c r="A210" s="55"/>
      <c r="D210" s="106"/>
      <c r="F210" s="55"/>
      <c r="M210" s="106"/>
      <c r="N210" s="55"/>
      <c r="Q210" s="106"/>
      <c r="S210" s="55"/>
    </row>
    <row r="211" spans="1:19">
      <c r="A211" s="55"/>
      <c r="D211" s="106"/>
      <c r="F211" s="55"/>
      <c r="M211" s="106"/>
      <c r="N211" s="55"/>
      <c r="Q211" s="106"/>
      <c r="S211" s="55"/>
    </row>
    <row r="212" spans="1:19">
      <c r="A212" s="55"/>
      <c r="D212" s="106"/>
      <c r="F212" s="55"/>
      <c r="M212" s="106"/>
      <c r="N212" s="55"/>
      <c r="Q212" s="106"/>
      <c r="S212" s="55"/>
    </row>
    <row r="213" spans="1:19">
      <c r="A213" s="55"/>
      <c r="D213" s="106"/>
      <c r="F213" s="55"/>
      <c r="M213" s="106"/>
      <c r="N213" s="55"/>
      <c r="Q213" s="106"/>
      <c r="S213" s="55"/>
    </row>
    <row r="214" spans="1:19">
      <c r="A214" s="55"/>
      <c r="D214" s="106"/>
      <c r="F214" s="55"/>
      <c r="M214" s="106"/>
      <c r="N214" s="55"/>
      <c r="Q214" s="106"/>
      <c r="S214" s="55"/>
    </row>
    <row r="215" spans="1:19">
      <c r="A215" s="55"/>
      <c r="D215" s="106"/>
      <c r="F215" s="55"/>
      <c r="M215" s="106"/>
      <c r="N215" s="55"/>
      <c r="Q215" s="106"/>
      <c r="S215" s="55"/>
    </row>
    <row r="216" spans="1:19">
      <c r="A216" s="55"/>
      <c r="D216" s="106"/>
      <c r="F216" s="55"/>
      <c r="M216" s="106"/>
      <c r="N216" s="55"/>
      <c r="Q216" s="106"/>
      <c r="S216" s="55"/>
    </row>
    <row r="217" spans="1:19">
      <c r="A217" s="55"/>
      <c r="D217" s="106"/>
      <c r="F217" s="55"/>
      <c r="M217" s="106"/>
      <c r="N217" s="55"/>
      <c r="Q217" s="106"/>
      <c r="S217" s="55"/>
    </row>
    <row r="218" spans="1:19">
      <c r="A218" s="55"/>
      <c r="D218" s="106"/>
      <c r="F218" s="55"/>
      <c r="M218" s="106"/>
      <c r="N218" s="55"/>
      <c r="Q218" s="106"/>
      <c r="S218" s="55"/>
    </row>
    <row r="219" spans="1:19">
      <c r="A219" s="55"/>
      <c r="D219" s="106"/>
      <c r="F219" s="55"/>
      <c r="M219" s="106"/>
      <c r="N219" s="55"/>
      <c r="Q219" s="106"/>
      <c r="S219" s="55"/>
    </row>
    <row r="220" spans="1:19">
      <c r="A220" s="55"/>
      <c r="D220" s="106"/>
      <c r="F220" s="55"/>
      <c r="M220" s="106"/>
      <c r="N220" s="55"/>
      <c r="Q220" s="106"/>
      <c r="S220" s="55"/>
    </row>
    <row r="221" spans="1:19">
      <c r="A221" s="55"/>
      <c r="D221" s="106"/>
      <c r="F221" s="55"/>
      <c r="M221" s="106"/>
      <c r="N221" s="55"/>
      <c r="Q221" s="106"/>
      <c r="S221" s="55"/>
    </row>
    <row r="222" spans="1:19">
      <c r="A222" s="55"/>
      <c r="D222" s="106"/>
      <c r="F222" s="55"/>
      <c r="M222" s="106"/>
      <c r="N222" s="55"/>
      <c r="Q222" s="106"/>
      <c r="S222" s="55"/>
    </row>
    <row r="223" spans="1:19">
      <c r="A223" s="55"/>
      <c r="D223" s="106"/>
      <c r="F223" s="55"/>
      <c r="M223" s="106"/>
      <c r="N223" s="55"/>
      <c r="Q223" s="106"/>
      <c r="S223" s="55"/>
    </row>
    <row r="224" spans="1:19">
      <c r="A224" s="55"/>
      <c r="D224" s="106"/>
      <c r="F224" s="55"/>
      <c r="M224" s="106"/>
      <c r="N224" s="55"/>
      <c r="Q224" s="106"/>
      <c r="S224" s="55"/>
    </row>
    <row r="225" spans="1:19">
      <c r="A225" s="55"/>
      <c r="D225" s="106"/>
      <c r="F225" s="55"/>
      <c r="M225" s="106"/>
      <c r="N225" s="55"/>
      <c r="Q225" s="106"/>
      <c r="S225" s="55"/>
    </row>
    <row r="226" spans="1:19">
      <c r="A226" s="55"/>
      <c r="D226" s="106"/>
      <c r="F226" s="55"/>
      <c r="M226" s="106"/>
      <c r="N226" s="55"/>
      <c r="Q226" s="106"/>
      <c r="S226" s="55"/>
    </row>
    <row r="227" spans="1:19">
      <c r="A227" s="55"/>
      <c r="D227" s="106"/>
      <c r="F227" s="55"/>
      <c r="M227" s="106"/>
      <c r="N227" s="55"/>
      <c r="Q227" s="106"/>
      <c r="S227" s="55"/>
    </row>
    <row r="228" spans="1:19">
      <c r="A228" s="55"/>
      <c r="D228" s="106"/>
      <c r="F228" s="55"/>
      <c r="M228" s="106"/>
      <c r="N228" s="55"/>
      <c r="Q228" s="106"/>
      <c r="S228" s="55"/>
    </row>
    <row r="229" spans="1:19">
      <c r="A229" s="55"/>
      <c r="D229" s="106"/>
      <c r="F229" s="55"/>
      <c r="M229" s="106"/>
      <c r="N229" s="55"/>
      <c r="Q229" s="106"/>
      <c r="S229" s="55"/>
    </row>
    <row r="230" spans="1:19">
      <c r="A230" s="55"/>
      <c r="D230" s="106"/>
      <c r="F230" s="55"/>
      <c r="M230" s="106"/>
      <c r="N230" s="55"/>
      <c r="Q230" s="106"/>
      <c r="S230" s="55"/>
    </row>
    <row r="231" spans="1:19">
      <c r="A231" s="55"/>
      <c r="D231" s="106"/>
      <c r="F231" s="55"/>
      <c r="M231" s="106"/>
      <c r="N231" s="55"/>
      <c r="Q231" s="106"/>
      <c r="S231" s="55"/>
    </row>
    <row r="232" spans="1:19">
      <c r="A232" s="55"/>
      <c r="D232" s="106"/>
      <c r="F232" s="55"/>
      <c r="M232" s="106"/>
      <c r="N232" s="55"/>
      <c r="Q232" s="106"/>
      <c r="S232" s="55"/>
    </row>
    <row r="233" spans="1:19">
      <c r="A233" s="55"/>
      <c r="D233" s="106"/>
      <c r="F233" s="55"/>
      <c r="M233" s="106"/>
      <c r="N233" s="55"/>
      <c r="Q233" s="106"/>
      <c r="S233" s="55"/>
    </row>
    <row r="234" spans="1:19">
      <c r="A234" s="55"/>
      <c r="D234" s="106"/>
      <c r="F234" s="55"/>
      <c r="M234" s="106"/>
      <c r="N234" s="55"/>
      <c r="Q234" s="106"/>
      <c r="S234" s="55"/>
    </row>
    <row r="235" spans="1:19">
      <c r="A235" s="55"/>
      <c r="D235" s="106"/>
      <c r="F235" s="55"/>
      <c r="M235" s="106"/>
      <c r="N235" s="55"/>
      <c r="Q235" s="106"/>
      <c r="S235" s="55"/>
    </row>
    <row r="236" spans="1:19">
      <c r="A236" s="55"/>
      <c r="D236" s="106"/>
      <c r="F236" s="55"/>
      <c r="M236" s="106"/>
      <c r="N236" s="55"/>
      <c r="Q236" s="106"/>
      <c r="S236" s="55"/>
    </row>
    <row r="237" spans="1:19">
      <c r="A237" s="55"/>
      <c r="D237" s="106"/>
      <c r="F237" s="55"/>
      <c r="M237" s="106"/>
      <c r="N237" s="55"/>
      <c r="Q237" s="106"/>
      <c r="S237" s="55"/>
    </row>
    <row r="238" spans="1:19">
      <c r="A238" s="55"/>
      <c r="D238" s="106"/>
      <c r="F238" s="55"/>
      <c r="M238" s="106"/>
      <c r="N238" s="55"/>
      <c r="Q238" s="106"/>
      <c r="S238" s="55"/>
    </row>
    <row r="239" spans="1:19">
      <c r="A239" s="55"/>
      <c r="D239" s="106"/>
      <c r="F239" s="55"/>
      <c r="M239" s="106"/>
      <c r="N239" s="55"/>
      <c r="Q239" s="106"/>
      <c r="S239" s="55"/>
    </row>
    <row r="240" spans="1:19">
      <c r="A240" s="55"/>
      <c r="D240" s="106"/>
      <c r="F240" s="55"/>
      <c r="M240" s="106"/>
      <c r="N240" s="55"/>
      <c r="Q240" s="106"/>
      <c r="S240" s="55"/>
    </row>
    <row r="241" spans="1:19">
      <c r="A241" s="55"/>
      <c r="D241" s="106"/>
      <c r="F241" s="55"/>
      <c r="M241" s="106"/>
      <c r="N241" s="55"/>
      <c r="Q241" s="106"/>
      <c r="S241" s="55"/>
    </row>
    <row r="242" spans="1:19">
      <c r="A242" s="55"/>
      <c r="D242" s="106"/>
      <c r="F242" s="55"/>
      <c r="M242" s="106"/>
      <c r="N242" s="55"/>
      <c r="Q242" s="106"/>
      <c r="S242" s="55"/>
    </row>
    <row r="243" spans="1:19">
      <c r="A243" s="55"/>
      <c r="D243" s="106"/>
      <c r="F243" s="55"/>
      <c r="M243" s="106"/>
      <c r="N243" s="55"/>
      <c r="Q243" s="106"/>
      <c r="S243" s="55"/>
    </row>
    <row r="244" spans="1:19">
      <c r="A244" s="55"/>
      <c r="D244" s="106"/>
      <c r="F244" s="55"/>
      <c r="M244" s="106"/>
      <c r="N244" s="55"/>
      <c r="Q244" s="106"/>
      <c r="S244" s="55"/>
    </row>
    <row r="245" spans="1:19">
      <c r="A245" s="55"/>
      <c r="D245" s="106"/>
      <c r="F245" s="55"/>
      <c r="M245" s="106"/>
      <c r="N245" s="55"/>
      <c r="Q245" s="106"/>
      <c r="S245" s="55"/>
    </row>
    <row r="246" spans="1:19">
      <c r="A246" s="55"/>
      <c r="D246" s="106"/>
      <c r="F246" s="55"/>
      <c r="M246" s="106"/>
      <c r="N246" s="55"/>
      <c r="Q246" s="106"/>
      <c r="S246" s="55"/>
    </row>
    <row r="247" spans="1:19">
      <c r="A247" s="55"/>
      <c r="D247" s="106"/>
      <c r="F247" s="55"/>
      <c r="M247" s="106"/>
      <c r="N247" s="55"/>
      <c r="Q247" s="106"/>
      <c r="S247" s="55"/>
    </row>
    <row r="248" spans="1:19">
      <c r="A248" s="55"/>
      <c r="D248" s="106"/>
      <c r="F248" s="55"/>
      <c r="M248" s="106"/>
      <c r="N248" s="55"/>
      <c r="Q248" s="106"/>
      <c r="S248" s="55"/>
    </row>
    <row r="249" spans="1:19">
      <c r="A249" s="55"/>
      <c r="D249" s="106"/>
      <c r="F249" s="55"/>
      <c r="M249" s="106"/>
      <c r="N249" s="55"/>
      <c r="Q249" s="106"/>
      <c r="S249" s="55"/>
    </row>
    <row r="250" spans="1:19">
      <c r="A250" s="55"/>
      <c r="D250" s="106"/>
      <c r="F250" s="55"/>
      <c r="M250" s="106"/>
      <c r="N250" s="55"/>
      <c r="Q250" s="106"/>
      <c r="S250" s="55"/>
    </row>
    <row r="251" spans="1:19">
      <c r="A251" s="55"/>
      <c r="D251" s="106"/>
      <c r="F251" s="55"/>
      <c r="M251" s="106"/>
      <c r="N251" s="55"/>
      <c r="Q251" s="106"/>
      <c r="S251" s="55"/>
    </row>
    <row r="252" spans="1:19">
      <c r="A252" s="55"/>
      <c r="D252" s="106"/>
      <c r="F252" s="55"/>
      <c r="M252" s="106"/>
      <c r="N252" s="55"/>
      <c r="Q252" s="106"/>
      <c r="S252" s="55"/>
    </row>
    <row r="253" spans="1:19">
      <c r="A253" s="55"/>
      <c r="D253" s="106"/>
      <c r="F253" s="55"/>
      <c r="M253" s="106"/>
      <c r="N253" s="55"/>
      <c r="Q253" s="106"/>
      <c r="S253" s="55"/>
    </row>
    <row r="254" spans="1:19">
      <c r="A254" s="55"/>
      <c r="D254" s="106"/>
      <c r="F254" s="55"/>
      <c r="M254" s="106"/>
      <c r="N254" s="55"/>
      <c r="Q254" s="106"/>
      <c r="S254" s="55"/>
    </row>
    <row r="255" spans="1:19">
      <c r="A255" s="55"/>
      <c r="D255" s="106"/>
      <c r="F255" s="55"/>
      <c r="M255" s="106"/>
      <c r="N255" s="55"/>
      <c r="Q255" s="106"/>
      <c r="S255" s="55"/>
    </row>
    <row r="256" spans="1:19">
      <c r="A256" s="55"/>
      <c r="D256" s="106"/>
      <c r="F256" s="55"/>
      <c r="M256" s="106"/>
      <c r="N256" s="55"/>
      <c r="Q256" s="106"/>
      <c r="S256" s="55"/>
    </row>
    <row r="257" spans="1:19">
      <c r="A257" s="55"/>
      <c r="D257" s="106"/>
      <c r="F257" s="55"/>
      <c r="M257" s="106"/>
      <c r="N257" s="55"/>
      <c r="Q257" s="106"/>
      <c r="S257" s="55"/>
    </row>
    <row r="258" spans="1:19">
      <c r="A258" s="55"/>
      <c r="D258" s="106"/>
      <c r="F258" s="55"/>
      <c r="M258" s="106"/>
      <c r="N258" s="55"/>
      <c r="Q258" s="106"/>
      <c r="S258" s="55"/>
    </row>
    <row r="259" spans="1:19">
      <c r="A259" s="55"/>
      <c r="D259" s="106"/>
      <c r="F259" s="55"/>
      <c r="M259" s="106"/>
      <c r="N259" s="55"/>
      <c r="Q259" s="106"/>
      <c r="S259" s="55"/>
    </row>
    <row r="260" spans="1:19">
      <c r="A260" s="55"/>
      <c r="D260" s="106"/>
      <c r="F260" s="55"/>
      <c r="M260" s="106"/>
      <c r="N260" s="55"/>
      <c r="Q260" s="106"/>
      <c r="S260" s="55"/>
    </row>
    <row r="261" spans="1:19">
      <c r="A261" s="55"/>
      <c r="D261" s="106"/>
      <c r="F261" s="55"/>
      <c r="M261" s="106"/>
      <c r="N261" s="55"/>
      <c r="Q261" s="106"/>
      <c r="S261" s="55"/>
    </row>
    <row r="262" spans="1:19">
      <c r="A262" s="55"/>
      <c r="D262" s="106"/>
      <c r="F262" s="55"/>
      <c r="M262" s="106"/>
      <c r="N262" s="55"/>
      <c r="Q262" s="106"/>
      <c r="S262" s="55"/>
    </row>
    <row r="263" spans="1:19">
      <c r="A263" s="55"/>
      <c r="D263" s="106"/>
      <c r="F263" s="55"/>
      <c r="M263" s="106"/>
      <c r="N263" s="55"/>
      <c r="Q263" s="106"/>
      <c r="S263" s="55"/>
    </row>
    <row r="264" spans="1:19">
      <c r="A264" s="55"/>
      <c r="D264" s="106"/>
      <c r="F264" s="55"/>
      <c r="M264" s="106"/>
      <c r="N264" s="55"/>
      <c r="Q264" s="106"/>
      <c r="S264" s="55"/>
    </row>
    <row r="265" spans="1:19">
      <c r="A265" s="55"/>
      <c r="D265" s="106"/>
      <c r="F265" s="55"/>
      <c r="M265" s="106"/>
      <c r="N265" s="55"/>
      <c r="Q265" s="106"/>
      <c r="S265" s="55"/>
    </row>
    <row r="266" spans="1:19">
      <c r="A266" s="55"/>
      <c r="D266" s="106"/>
      <c r="F266" s="55"/>
      <c r="M266" s="106"/>
      <c r="N266" s="55"/>
      <c r="Q266" s="106"/>
      <c r="S266" s="55"/>
    </row>
    <row r="267" spans="1:19">
      <c r="A267" s="55"/>
      <c r="D267" s="106"/>
      <c r="F267" s="55"/>
      <c r="M267" s="106"/>
      <c r="N267" s="55"/>
      <c r="Q267" s="106"/>
      <c r="S267" s="55"/>
    </row>
    <row r="268" spans="1:19">
      <c r="A268" s="55"/>
      <c r="D268" s="106"/>
      <c r="F268" s="55"/>
      <c r="M268" s="106"/>
      <c r="N268" s="55"/>
      <c r="Q268" s="106"/>
      <c r="S268" s="55"/>
    </row>
    <row r="269" spans="1:19">
      <c r="A269" s="55"/>
      <c r="D269" s="106"/>
      <c r="F269" s="55"/>
      <c r="M269" s="106"/>
      <c r="N269" s="55"/>
      <c r="Q269" s="106"/>
      <c r="S269" s="55"/>
    </row>
    <row r="270" spans="1:19">
      <c r="A270" s="55"/>
      <c r="D270" s="106"/>
      <c r="F270" s="55"/>
      <c r="M270" s="106"/>
      <c r="N270" s="55"/>
      <c r="Q270" s="106"/>
      <c r="S270" s="55"/>
    </row>
    <row r="271" spans="1:19">
      <c r="A271" s="55"/>
      <c r="D271" s="106"/>
      <c r="F271" s="55"/>
      <c r="M271" s="106"/>
      <c r="N271" s="55"/>
      <c r="Q271" s="106"/>
      <c r="S271" s="55"/>
    </row>
    <row r="272" spans="1:19">
      <c r="A272" s="55"/>
      <c r="D272" s="106"/>
      <c r="F272" s="55"/>
      <c r="M272" s="106"/>
      <c r="N272" s="55"/>
      <c r="Q272" s="106"/>
      <c r="S272" s="55"/>
    </row>
    <row r="273" spans="1:19">
      <c r="A273" s="55"/>
      <c r="D273" s="106"/>
      <c r="F273" s="55"/>
      <c r="M273" s="106"/>
      <c r="N273" s="55"/>
      <c r="Q273" s="106"/>
      <c r="S273" s="55"/>
    </row>
    <row r="274" spans="1:19">
      <c r="A274" s="55"/>
      <c r="D274" s="106"/>
      <c r="F274" s="55"/>
      <c r="M274" s="106"/>
      <c r="N274" s="55"/>
      <c r="Q274" s="106"/>
      <c r="S274" s="55"/>
    </row>
    <row r="275" spans="1:19">
      <c r="A275" s="55"/>
      <c r="D275" s="106"/>
      <c r="F275" s="55"/>
      <c r="M275" s="106"/>
      <c r="N275" s="55"/>
      <c r="Q275" s="106"/>
      <c r="S275" s="55"/>
    </row>
    <row r="276" spans="1:19">
      <c r="A276" s="55"/>
      <c r="D276" s="106"/>
      <c r="F276" s="55"/>
      <c r="M276" s="106"/>
      <c r="N276" s="55"/>
      <c r="Q276" s="106"/>
      <c r="S276" s="55"/>
    </row>
    <row r="277" spans="1:19">
      <c r="A277" s="55"/>
      <c r="D277" s="106"/>
      <c r="F277" s="55"/>
      <c r="M277" s="106"/>
      <c r="N277" s="55"/>
      <c r="Q277" s="106"/>
      <c r="S277" s="55"/>
    </row>
    <row r="278" spans="1:19">
      <c r="A278" s="55"/>
      <c r="D278" s="106"/>
      <c r="F278" s="55"/>
      <c r="M278" s="106"/>
      <c r="N278" s="55"/>
      <c r="Q278" s="106"/>
      <c r="S278" s="55"/>
    </row>
    <row r="279" spans="1:19">
      <c r="A279" s="55"/>
      <c r="D279" s="106"/>
      <c r="F279" s="55"/>
      <c r="M279" s="106"/>
      <c r="N279" s="55"/>
      <c r="Q279" s="106"/>
      <c r="S279" s="55"/>
    </row>
    <row r="280" spans="1:19">
      <c r="A280" s="55"/>
      <c r="D280" s="106"/>
      <c r="F280" s="55"/>
      <c r="M280" s="106"/>
      <c r="N280" s="55"/>
      <c r="Q280" s="106"/>
      <c r="S280" s="55"/>
    </row>
    <row r="281" spans="1:19">
      <c r="A281" s="55"/>
      <c r="D281" s="106"/>
      <c r="F281" s="55"/>
      <c r="M281" s="106"/>
      <c r="N281" s="55"/>
      <c r="Q281" s="106"/>
      <c r="S281" s="55"/>
    </row>
    <row r="282" spans="1:19">
      <c r="A282" s="55"/>
      <c r="D282" s="106"/>
      <c r="F282" s="55"/>
      <c r="M282" s="106"/>
      <c r="N282" s="55"/>
      <c r="Q282" s="106"/>
      <c r="S282" s="55"/>
    </row>
    <row r="283" spans="1:19">
      <c r="A283" s="55"/>
      <c r="D283" s="106"/>
      <c r="F283" s="55"/>
      <c r="M283" s="106"/>
      <c r="N283" s="55"/>
      <c r="Q283" s="106"/>
      <c r="S283" s="55"/>
    </row>
    <row r="284" spans="1:19">
      <c r="A284" s="55"/>
      <c r="D284" s="106"/>
      <c r="F284" s="55"/>
      <c r="M284" s="106"/>
      <c r="N284" s="55"/>
      <c r="Q284" s="106"/>
      <c r="S284" s="55"/>
    </row>
    <row r="285" spans="1:19">
      <c r="A285" s="55"/>
      <c r="D285" s="106"/>
      <c r="F285" s="55"/>
      <c r="M285" s="106"/>
      <c r="N285" s="55"/>
      <c r="Q285" s="106"/>
      <c r="S285" s="55"/>
    </row>
    <row r="286" spans="1:19">
      <c r="A286" s="55"/>
      <c r="D286" s="106"/>
      <c r="F286" s="55"/>
      <c r="M286" s="106"/>
      <c r="N286" s="55"/>
      <c r="Q286" s="106"/>
      <c r="S286" s="55"/>
    </row>
    <row r="287" spans="1:19">
      <c r="A287" s="55"/>
      <c r="D287" s="106"/>
      <c r="F287" s="55"/>
      <c r="M287" s="106"/>
      <c r="N287" s="55"/>
      <c r="Q287" s="106"/>
      <c r="S287" s="55"/>
    </row>
    <row r="288" spans="1:19">
      <c r="A288" s="55"/>
      <c r="D288" s="106"/>
      <c r="F288" s="55"/>
      <c r="M288" s="106"/>
      <c r="N288" s="55"/>
      <c r="Q288" s="106"/>
      <c r="S288" s="55"/>
    </row>
    <row r="289" spans="1:19">
      <c r="A289" s="55"/>
      <c r="D289" s="106"/>
      <c r="F289" s="55"/>
      <c r="M289" s="106"/>
      <c r="N289" s="55"/>
      <c r="Q289" s="106"/>
      <c r="S289" s="55"/>
    </row>
    <row r="290" spans="1:19">
      <c r="A290" s="55"/>
      <c r="D290" s="106"/>
      <c r="F290" s="55"/>
      <c r="M290" s="106"/>
      <c r="N290" s="55"/>
      <c r="Q290" s="106"/>
      <c r="S290" s="55"/>
    </row>
    <row r="291" spans="1:19">
      <c r="A291" s="55"/>
      <c r="D291" s="106"/>
      <c r="F291" s="55"/>
      <c r="M291" s="106"/>
      <c r="N291" s="55"/>
      <c r="Q291" s="106"/>
      <c r="S291" s="55"/>
    </row>
    <row r="292" spans="1:19">
      <c r="A292" s="55"/>
      <c r="D292" s="106"/>
      <c r="F292" s="55"/>
      <c r="M292" s="106"/>
      <c r="N292" s="55"/>
      <c r="Q292" s="106"/>
      <c r="S292" s="55"/>
    </row>
    <row r="293" spans="1:19">
      <c r="A293" s="55"/>
      <c r="D293" s="106"/>
      <c r="F293" s="55"/>
      <c r="M293" s="106"/>
      <c r="N293" s="55"/>
      <c r="Q293" s="106"/>
      <c r="S293" s="55"/>
    </row>
    <row r="294" spans="1:19">
      <c r="A294" s="55"/>
      <c r="D294" s="106"/>
      <c r="F294" s="55"/>
      <c r="M294" s="106"/>
      <c r="N294" s="55"/>
      <c r="Q294" s="106"/>
      <c r="S294" s="55"/>
    </row>
    <row r="295" spans="1:19">
      <c r="A295" s="55"/>
      <c r="D295" s="106"/>
      <c r="F295" s="55"/>
      <c r="M295" s="106"/>
      <c r="N295" s="55"/>
      <c r="Q295" s="106"/>
      <c r="S295" s="55"/>
    </row>
    <row r="296" spans="1:19">
      <c r="A296" s="55"/>
      <c r="D296" s="106"/>
      <c r="F296" s="55"/>
      <c r="M296" s="106"/>
      <c r="N296" s="55"/>
      <c r="Q296" s="106"/>
      <c r="S296" s="55"/>
    </row>
    <row r="297" spans="1:19">
      <c r="A297" s="55"/>
      <c r="D297" s="106"/>
      <c r="F297" s="55"/>
      <c r="M297" s="106"/>
      <c r="N297" s="55"/>
      <c r="Q297" s="106"/>
      <c r="S297" s="55"/>
    </row>
    <row r="298" spans="1:19">
      <c r="A298" s="55"/>
      <c r="D298" s="106"/>
      <c r="F298" s="55"/>
      <c r="M298" s="106"/>
      <c r="N298" s="55"/>
      <c r="Q298" s="106"/>
      <c r="S298" s="55"/>
    </row>
    <row r="299" spans="1:19">
      <c r="A299" s="55"/>
      <c r="D299" s="106"/>
      <c r="F299" s="55"/>
      <c r="M299" s="106"/>
      <c r="N299" s="55"/>
      <c r="Q299" s="106"/>
      <c r="S299" s="55"/>
    </row>
    <row r="300" spans="1:19">
      <c r="A300" s="55"/>
      <c r="D300" s="106"/>
      <c r="F300" s="55"/>
      <c r="M300" s="106"/>
      <c r="N300" s="55"/>
      <c r="Q300" s="106"/>
      <c r="S300" s="55"/>
    </row>
    <row r="301" spans="1:19">
      <c r="A301" s="55"/>
      <c r="D301" s="106"/>
      <c r="F301" s="55"/>
      <c r="M301" s="106"/>
      <c r="N301" s="55"/>
      <c r="Q301" s="106"/>
      <c r="S301" s="55"/>
    </row>
    <row r="302" spans="1:19">
      <c r="A302" s="55"/>
      <c r="D302" s="106"/>
      <c r="F302" s="55"/>
      <c r="M302" s="106"/>
      <c r="N302" s="55"/>
      <c r="Q302" s="106"/>
      <c r="S302" s="55"/>
    </row>
    <row r="303" spans="1:19">
      <c r="A303" s="55"/>
      <c r="D303" s="106"/>
      <c r="F303" s="55"/>
      <c r="M303" s="106"/>
      <c r="N303" s="55"/>
      <c r="Q303" s="106"/>
      <c r="S303" s="55"/>
    </row>
    <row r="304" spans="1:19">
      <c r="A304" s="55"/>
      <c r="D304" s="106"/>
      <c r="F304" s="55"/>
      <c r="M304" s="106"/>
      <c r="N304" s="55"/>
      <c r="Q304" s="106"/>
      <c r="S304" s="55"/>
    </row>
    <row r="305" spans="1:19">
      <c r="A305" s="55"/>
      <c r="D305" s="106"/>
      <c r="F305" s="55"/>
      <c r="M305" s="106"/>
      <c r="N305" s="55"/>
      <c r="Q305" s="106"/>
      <c r="S305" s="55"/>
    </row>
    <row r="306" spans="1:19">
      <c r="A306" s="55"/>
      <c r="D306" s="106"/>
      <c r="F306" s="55"/>
      <c r="M306" s="106"/>
      <c r="N306" s="55"/>
      <c r="Q306" s="106"/>
      <c r="S306" s="55"/>
    </row>
    <row r="307" spans="1:19">
      <c r="A307" s="55"/>
      <c r="D307" s="106"/>
      <c r="F307" s="55"/>
      <c r="M307" s="106"/>
      <c r="N307" s="55"/>
      <c r="Q307" s="106"/>
      <c r="S307" s="55"/>
    </row>
    <row r="308" spans="1:19">
      <c r="A308" s="55"/>
      <c r="D308" s="106"/>
      <c r="F308" s="55"/>
      <c r="M308" s="106"/>
      <c r="N308" s="55"/>
      <c r="Q308" s="106"/>
      <c r="S308" s="55"/>
    </row>
    <row r="309" spans="1:19">
      <c r="A309" s="55"/>
      <c r="D309" s="106"/>
      <c r="F309" s="55"/>
      <c r="M309" s="106"/>
      <c r="N309" s="55"/>
      <c r="Q309" s="106"/>
      <c r="S309" s="55"/>
    </row>
    <row r="310" spans="1:19">
      <c r="A310" s="55"/>
      <c r="D310" s="106"/>
      <c r="F310" s="55"/>
      <c r="M310" s="106"/>
      <c r="N310" s="55"/>
      <c r="Q310" s="106"/>
      <c r="S310" s="55"/>
    </row>
    <row r="311" spans="1:19">
      <c r="A311" s="55"/>
      <c r="D311" s="106"/>
      <c r="F311" s="55"/>
      <c r="M311" s="106"/>
      <c r="N311" s="55"/>
      <c r="Q311" s="106"/>
      <c r="S311" s="55"/>
    </row>
    <row r="312" spans="1:19">
      <c r="A312" s="55"/>
      <c r="D312" s="106"/>
      <c r="F312" s="55"/>
      <c r="M312" s="106"/>
      <c r="N312" s="55"/>
      <c r="Q312" s="106"/>
      <c r="S312" s="55"/>
    </row>
    <row r="313" spans="1:19">
      <c r="A313" s="55"/>
      <c r="D313" s="106"/>
      <c r="F313" s="55"/>
      <c r="M313" s="106"/>
      <c r="N313" s="55"/>
      <c r="Q313" s="106"/>
      <c r="S313" s="55"/>
    </row>
    <row r="314" spans="1:19">
      <c r="A314" s="55"/>
      <c r="D314" s="106"/>
      <c r="F314" s="55"/>
      <c r="M314" s="106"/>
      <c r="N314" s="55"/>
      <c r="Q314" s="106"/>
      <c r="S314" s="55"/>
    </row>
    <row r="315" spans="1:19">
      <c r="A315" s="55"/>
      <c r="D315" s="106"/>
      <c r="F315" s="55"/>
      <c r="M315" s="106"/>
      <c r="N315" s="55"/>
      <c r="Q315" s="106"/>
      <c r="S315" s="55"/>
    </row>
    <row r="316" spans="1:19">
      <c r="A316" s="55"/>
      <c r="D316" s="106"/>
      <c r="F316" s="55"/>
      <c r="M316" s="106"/>
      <c r="N316" s="55"/>
      <c r="Q316" s="106"/>
      <c r="S316" s="55"/>
    </row>
    <row r="317" spans="1:19">
      <c r="A317" s="55"/>
      <c r="D317" s="106"/>
      <c r="F317" s="55"/>
      <c r="M317" s="106"/>
      <c r="N317" s="55"/>
      <c r="Q317" s="106"/>
      <c r="S317" s="55"/>
    </row>
    <row r="318" spans="1:19">
      <c r="A318" s="55"/>
      <c r="D318" s="106"/>
      <c r="F318" s="55"/>
      <c r="M318" s="106"/>
      <c r="N318" s="55"/>
      <c r="Q318" s="106"/>
      <c r="S318" s="55"/>
    </row>
    <row r="319" spans="1:19">
      <c r="A319" s="55"/>
      <c r="D319" s="106"/>
      <c r="F319" s="55"/>
      <c r="M319" s="106"/>
      <c r="N319" s="55"/>
      <c r="Q319" s="106"/>
      <c r="S319" s="55"/>
    </row>
    <row r="320" spans="1:19">
      <c r="A320" s="55"/>
      <c r="D320" s="106"/>
      <c r="F320" s="55"/>
      <c r="M320" s="106"/>
      <c r="N320" s="55"/>
      <c r="Q320" s="106"/>
      <c r="S320" s="55"/>
    </row>
    <row r="321" spans="1:19">
      <c r="A321" s="55"/>
      <c r="D321" s="106"/>
      <c r="F321" s="55"/>
      <c r="M321" s="106"/>
      <c r="N321" s="55"/>
      <c r="Q321" s="106"/>
      <c r="S321" s="55"/>
    </row>
    <row r="322" spans="1:19">
      <c r="A322" s="55"/>
      <c r="D322" s="106"/>
      <c r="F322" s="55"/>
      <c r="M322" s="106"/>
      <c r="N322" s="55"/>
      <c r="Q322" s="106"/>
      <c r="S322" s="55"/>
    </row>
    <row r="323" spans="1:19">
      <c r="A323" s="55"/>
      <c r="D323" s="106"/>
      <c r="F323" s="55"/>
      <c r="M323" s="106"/>
      <c r="N323" s="55"/>
      <c r="Q323" s="106"/>
      <c r="S323" s="55"/>
    </row>
    <row r="324" spans="1:19">
      <c r="A324" s="55"/>
      <c r="D324" s="106"/>
      <c r="F324" s="55"/>
      <c r="M324" s="106"/>
      <c r="N324" s="55"/>
      <c r="Q324" s="106"/>
      <c r="S324" s="55"/>
    </row>
    <row r="325" spans="1:19">
      <c r="A325" s="55"/>
      <c r="D325" s="106"/>
      <c r="F325" s="55"/>
      <c r="M325" s="106"/>
      <c r="N325" s="55"/>
      <c r="Q325" s="106"/>
      <c r="S325" s="55"/>
    </row>
    <row r="326" spans="1:19">
      <c r="A326" s="55"/>
      <c r="D326" s="106"/>
      <c r="F326" s="55"/>
      <c r="M326" s="106"/>
      <c r="N326" s="55"/>
      <c r="Q326" s="106"/>
      <c r="S326" s="55"/>
    </row>
    <row r="327" spans="1:19">
      <c r="A327" s="55"/>
      <c r="D327" s="106"/>
      <c r="F327" s="55"/>
      <c r="M327" s="106"/>
      <c r="N327" s="55"/>
      <c r="Q327" s="106"/>
      <c r="S327" s="55"/>
    </row>
    <row r="328" spans="1:19">
      <c r="A328" s="55"/>
      <c r="D328" s="106"/>
      <c r="F328" s="55"/>
      <c r="M328" s="106"/>
      <c r="N328" s="55"/>
      <c r="Q328" s="106"/>
      <c r="S328" s="55"/>
    </row>
    <row r="329" spans="1:19">
      <c r="A329" s="55"/>
      <c r="D329" s="106"/>
      <c r="F329" s="55"/>
      <c r="M329" s="106"/>
      <c r="N329" s="55"/>
      <c r="Q329" s="106"/>
      <c r="S329" s="55"/>
    </row>
    <row r="330" spans="1:19">
      <c r="A330" s="55"/>
      <c r="D330" s="106"/>
      <c r="F330" s="55"/>
      <c r="M330" s="106"/>
      <c r="N330" s="55"/>
      <c r="Q330" s="106"/>
      <c r="S330" s="55"/>
    </row>
    <row r="331" spans="1:19">
      <c r="A331" s="55"/>
      <c r="D331" s="106"/>
      <c r="F331" s="55"/>
      <c r="M331" s="106"/>
      <c r="N331" s="55"/>
      <c r="Q331" s="106"/>
      <c r="S331" s="55"/>
    </row>
    <row r="332" spans="1:19">
      <c r="A332" s="55"/>
      <c r="D332" s="106"/>
      <c r="F332" s="55"/>
      <c r="M332" s="106"/>
      <c r="N332" s="55"/>
      <c r="Q332" s="106"/>
      <c r="S332" s="55"/>
    </row>
    <row r="333" spans="1:19">
      <c r="A333" s="55"/>
      <c r="D333" s="106"/>
      <c r="F333" s="55"/>
      <c r="M333" s="106"/>
      <c r="N333" s="55"/>
      <c r="Q333" s="106"/>
      <c r="S333" s="55"/>
    </row>
    <row r="334" spans="1:19">
      <c r="A334" s="55"/>
      <c r="D334" s="106"/>
      <c r="F334" s="55"/>
      <c r="M334" s="106"/>
      <c r="N334" s="55"/>
      <c r="Q334" s="106"/>
      <c r="S334" s="55"/>
    </row>
    <row r="335" spans="1:19">
      <c r="A335" s="55"/>
      <c r="D335" s="106"/>
      <c r="F335" s="55"/>
      <c r="M335" s="106"/>
      <c r="N335" s="55"/>
      <c r="Q335" s="106"/>
      <c r="S335" s="55"/>
    </row>
    <row r="336" spans="1:19">
      <c r="A336" s="55"/>
      <c r="D336" s="106"/>
      <c r="F336" s="55"/>
      <c r="M336" s="106"/>
      <c r="N336" s="55"/>
      <c r="Q336" s="106"/>
      <c r="S336" s="55"/>
    </row>
    <row r="337" spans="1:19">
      <c r="A337" s="55"/>
      <c r="D337" s="106"/>
      <c r="F337" s="55"/>
      <c r="M337" s="106"/>
      <c r="N337" s="55"/>
      <c r="Q337" s="106"/>
      <c r="S337" s="55"/>
    </row>
    <row r="338" spans="1:19">
      <c r="A338" s="55"/>
      <c r="D338" s="106"/>
      <c r="F338" s="55"/>
      <c r="M338" s="106"/>
      <c r="N338" s="55"/>
      <c r="Q338" s="106"/>
      <c r="S338" s="55"/>
    </row>
    <row r="339" spans="1:19">
      <c r="A339" s="55"/>
      <c r="D339" s="106"/>
      <c r="F339" s="55"/>
      <c r="M339" s="106"/>
      <c r="N339" s="55"/>
      <c r="Q339" s="106"/>
      <c r="S339" s="55"/>
    </row>
    <row r="340" spans="1:19">
      <c r="A340" s="55"/>
      <c r="D340" s="106"/>
      <c r="F340" s="55"/>
      <c r="M340" s="106"/>
      <c r="N340" s="55"/>
      <c r="Q340" s="106"/>
      <c r="S340" s="55"/>
    </row>
    <row r="341" spans="1:19">
      <c r="A341" s="55"/>
      <c r="D341" s="106"/>
      <c r="F341" s="55"/>
      <c r="M341" s="106"/>
      <c r="N341" s="55"/>
      <c r="Q341" s="106"/>
      <c r="S341" s="55"/>
    </row>
    <row r="342" spans="1:19">
      <c r="A342" s="55"/>
      <c r="D342" s="106"/>
      <c r="F342" s="55"/>
      <c r="M342" s="106"/>
      <c r="N342" s="55"/>
      <c r="Q342" s="106"/>
      <c r="S342" s="55"/>
    </row>
    <row r="343" spans="1:19">
      <c r="A343" s="55"/>
      <c r="D343" s="106"/>
      <c r="F343" s="55"/>
      <c r="M343" s="106"/>
      <c r="N343" s="55"/>
      <c r="Q343" s="106"/>
      <c r="S343" s="55"/>
    </row>
    <row r="344" spans="1:19">
      <c r="A344" s="55"/>
      <c r="D344" s="106"/>
      <c r="F344" s="55"/>
      <c r="M344" s="106"/>
      <c r="N344" s="55"/>
      <c r="Q344" s="106"/>
      <c r="S344" s="55"/>
    </row>
    <row r="345" spans="1:19">
      <c r="A345" s="55"/>
      <c r="D345" s="106"/>
      <c r="F345" s="55"/>
      <c r="M345" s="106"/>
      <c r="N345" s="55"/>
      <c r="Q345" s="106"/>
      <c r="S345" s="55"/>
    </row>
    <row r="346" spans="1:19">
      <c r="A346" s="55"/>
      <c r="D346" s="106"/>
      <c r="F346" s="55"/>
      <c r="M346" s="106"/>
      <c r="N346" s="55"/>
      <c r="Q346" s="106"/>
      <c r="S346" s="55"/>
    </row>
    <row r="347" spans="1:19">
      <c r="A347" s="55"/>
      <c r="D347" s="106"/>
      <c r="F347" s="55"/>
      <c r="M347" s="106"/>
      <c r="N347" s="55"/>
      <c r="Q347" s="106"/>
      <c r="S347" s="55"/>
    </row>
    <row r="348" spans="1:19">
      <c r="A348" s="55"/>
      <c r="D348" s="106"/>
      <c r="F348" s="55"/>
      <c r="M348" s="106"/>
      <c r="N348" s="55"/>
      <c r="Q348" s="106"/>
      <c r="S348" s="55"/>
    </row>
    <row r="349" spans="1:19">
      <c r="A349" s="55"/>
      <c r="D349" s="106"/>
      <c r="F349" s="55"/>
      <c r="M349" s="106"/>
      <c r="N349" s="55"/>
      <c r="Q349" s="106"/>
      <c r="S349" s="55"/>
    </row>
    <row r="350" spans="1:19">
      <c r="A350" s="55"/>
      <c r="D350" s="106"/>
      <c r="F350" s="55"/>
      <c r="M350" s="106"/>
      <c r="N350" s="55"/>
      <c r="Q350" s="106"/>
      <c r="S350" s="55"/>
    </row>
    <row r="351" spans="1:19">
      <c r="A351" s="55"/>
      <c r="D351" s="106"/>
      <c r="F351" s="55"/>
      <c r="M351" s="106"/>
      <c r="N351" s="55"/>
      <c r="Q351" s="106"/>
      <c r="S351" s="55"/>
    </row>
    <row r="352" spans="1:19">
      <c r="A352" s="55"/>
      <c r="D352" s="106"/>
      <c r="F352" s="55"/>
      <c r="M352" s="106"/>
      <c r="N352" s="55"/>
      <c r="Q352" s="106"/>
      <c r="S352" s="55"/>
    </row>
    <row r="353" spans="1:19">
      <c r="A353" s="55"/>
      <c r="D353" s="106"/>
      <c r="F353" s="55"/>
      <c r="M353" s="106"/>
      <c r="N353" s="55"/>
      <c r="Q353" s="106"/>
      <c r="S353" s="55"/>
    </row>
    <row r="354" spans="1:19">
      <c r="A354" s="55"/>
      <c r="D354" s="106"/>
      <c r="F354" s="55"/>
      <c r="M354" s="106"/>
      <c r="N354" s="55"/>
      <c r="Q354" s="106"/>
      <c r="S354" s="55"/>
    </row>
    <row r="355" spans="1:19">
      <c r="A355" s="55"/>
      <c r="D355" s="106"/>
      <c r="F355" s="55"/>
      <c r="M355" s="106"/>
      <c r="N355" s="55"/>
      <c r="Q355" s="106"/>
      <c r="S355" s="55"/>
    </row>
    <row r="356" spans="1:19">
      <c r="A356" s="55"/>
      <c r="D356" s="106"/>
      <c r="F356" s="55"/>
      <c r="M356" s="106"/>
      <c r="N356" s="55"/>
      <c r="Q356" s="106"/>
      <c r="S356" s="55"/>
    </row>
    <row r="357" spans="1:19">
      <c r="A357" s="55"/>
      <c r="D357" s="106"/>
      <c r="F357" s="55"/>
      <c r="M357" s="106"/>
      <c r="N357" s="55"/>
      <c r="Q357" s="106"/>
      <c r="S357" s="55"/>
    </row>
    <row r="358" spans="1:19">
      <c r="A358" s="55"/>
      <c r="D358" s="106"/>
      <c r="F358" s="55"/>
      <c r="M358" s="106"/>
      <c r="N358" s="55"/>
      <c r="Q358" s="106"/>
      <c r="S358" s="55"/>
    </row>
    <row r="359" spans="1:19">
      <c r="A359" s="55"/>
      <c r="D359" s="106"/>
      <c r="F359" s="55"/>
      <c r="M359" s="106"/>
      <c r="N359" s="55"/>
      <c r="Q359" s="106"/>
      <c r="S359" s="55"/>
    </row>
    <row r="360" spans="1:19">
      <c r="A360" s="55"/>
      <c r="D360" s="106"/>
      <c r="F360" s="55"/>
      <c r="M360" s="106"/>
      <c r="N360" s="55"/>
      <c r="Q360" s="106"/>
      <c r="S360" s="55"/>
    </row>
    <row r="361" spans="1:19">
      <c r="A361" s="55"/>
      <c r="D361" s="106"/>
      <c r="F361" s="55"/>
      <c r="M361" s="106"/>
      <c r="N361" s="55"/>
      <c r="Q361" s="106"/>
      <c r="S361" s="55"/>
    </row>
    <row r="362" spans="1:19">
      <c r="A362" s="55"/>
      <c r="D362" s="106"/>
      <c r="F362" s="55"/>
      <c r="M362" s="106"/>
      <c r="N362" s="55"/>
      <c r="Q362" s="106"/>
      <c r="S362" s="55"/>
    </row>
    <row r="363" spans="1:19">
      <c r="A363" s="55"/>
      <c r="D363" s="106"/>
      <c r="F363" s="55"/>
      <c r="M363" s="106"/>
      <c r="N363" s="55"/>
      <c r="Q363" s="106"/>
      <c r="S363" s="55"/>
    </row>
    <row r="364" spans="1:19">
      <c r="A364" s="55"/>
      <c r="D364" s="106"/>
      <c r="F364" s="55"/>
      <c r="M364" s="106"/>
      <c r="N364" s="55"/>
      <c r="Q364" s="106"/>
      <c r="S364" s="55"/>
    </row>
    <row r="365" spans="1:19">
      <c r="A365" s="55"/>
      <c r="D365" s="106"/>
      <c r="F365" s="55"/>
      <c r="M365" s="106"/>
      <c r="N365" s="55"/>
      <c r="Q365" s="106"/>
      <c r="S365" s="55"/>
    </row>
    <row r="366" spans="1:19">
      <c r="A366" s="55"/>
      <c r="D366" s="106"/>
      <c r="F366" s="55"/>
      <c r="M366" s="106"/>
      <c r="N366" s="55"/>
      <c r="Q366" s="106"/>
      <c r="S366" s="55"/>
    </row>
    <row r="367" spans="1:19">
      <c r="A367" s="55"/>
      <c r="D367" s="106"/>
      <c r="F367" s="55"/>
      <c r="M367" s="106"/>
      <c r="N367" s="55"/>
      <c r="Q367" s="106"/>
      <c r="S367" s="55"/>
    </row>
    <row r="368" spans="1:19">
      <c r="A368" s="55"/>
      <c r="D368" s="106"/>
      <c r="F368" s="55"/>
      <c r="M368" s="106"/>
      <c r="N368" s="55"/>
      <c r="Q368" s="106"/>
      <c r="S368" s="55"/>
    </row>
    <row r="369" spans="1:19">
      <c r="A369" s="55"/>
      <c r="D369" s="106"/>
      <c r="F369" s="55"/>
      <c r="M369" s="106"/>
      <c r="N369" s="55"/>
      <c r="Q369" s="106"/>
      <c r="S369" s="55"/>
    </row>
    <row r="370" spans="1:19">
      <c r="A370" s="55"/>
      <c r="D370" s="106"/>
      <c r="F370" s="55"/>
      <c r="M370" s="106"/>
      <c r="N370" s="55"/>
      <c r="Q370" s="106"/>
      <c r="S370" s="55"/>
    </row>
    <row r="371" spans="1:19">
      <c r="A371" s="55"/>
      <c r="D371" s="106"/>
      <c r="F371" s="55"/>
      <c r="M371" s="106"/>
      <c r="N371" s="55"/>
      <c r="Q371" s="106"/>
      <c r="S371" s="55"/>
    </row>
    <row r="372" spans="1:19">
      <c r="A372" s="55"/>
      <c r="D372" s="106"/>
      <c r="F372" s="55"/>
      <c r="M372" s="106"/>
      <c r="N372" s="55"/>
      <c r="Q372" s="106"/>
      <c r="S372" s="55"/>
    </row>
    <row r="373" spans="1:19">
      <c r="A373" s="55"/>
      <c r="D373" s="106"/>
      <c r="F373" s="55"/>
      <c r="M373" s="106"/>
      <c r="N373" s="55"/>
      <c r="Q373" s="106"/>
      <c r="S373" s="55"/>
    </row>
    <row r="374" spans="1:19">
      <c r="A374" s="55"/>
      <c r="D374" s="106"/>
      <c r="F374" s="55"/>
      <c r="M374" s="106"/>
      <c r="N374" s="55"/>
      <c r="Q374" s="106"/>
      <c r="S374" s="55"/>
    </row>
    <row r="375" spans="1:19">
      <c r="A375" s="55"/>
      <c r="D375" s="106"/>
      <c r="F375" s="55"/>
      <c r="M375" s="106"/>
      <c r="N375" s="55"/>
      <c r="Q375" s="106"/>
      <c r="S375" s="55"/>
    </row>
    <row r="376" spans="1:19">
      <c r="A376" s="55"/>
      <c r="D376" s="106"/>
      <c r="F376" s="55"/>
      <c r="M376" s="106"/>
      <c r="N376" s="55"/>
      <c r="Q376" s="106"/>
      <c r="S376" s="55"/>
    </row>
    <row r="377" spans="1:19">
      <c r="A377" s="55"/>
      <c r="D377" s="106"/>
      <c r="F377" s="55"/>
      <c r="M377" s="106"/>
      <c r="N377" s="55"/>
      <c r="Q377" s="106"/>
      <c r="S377" s="55"/>
    </row>
    <row r="378" spans="1:19">
      <c r="A378" s="55"/>
      <c r="D378" s="106"/>
      <c r="F378" s="55"/>
      <c r="M378" s="106"/>
      <c r="N378" s="55"/>
      <c r="Q378" s="106"/>
      <c r="S378" s="55"/>
    </row>
    <row r="379" spans="1:19">
      <c r="A379" s="55"/>
      <c r="D379" s="106"/>
      <c r="F379" s="55"/>
      <c r="M379" s="106"/>
      <c r="N379" s="55"/>
      <c r="Q379" s="106"/>
      <c r="S379" s="55"/>
    </row>
    <row r="380" spans="1:19">
      <c r="A380" s="55"/>
      <c r="D380" s="106"/>
      <c r="F380" s="55"/>
      <c r="M380" s="106"/>
      <c r="N380" s="55"/>
      <c r="Q380" s="106"/>
      <c r="S380" s="55"/>
    </row>
    <row r="381" spans="1:19">
      <c r="A381" s="55"/>
      <c r="D381" s="106"/>
      <c r="F381" s="55"/>
      <c r="M381" s="106"/>
      <c r="N381" s="55"/>
      <c r="Q381" s="106"/>
      <c r="S381" s="55"/>
    </row>
    <row r="382" spans="1:19">
      <c r="A382" s="55"/>
      <c r="D382" s="106"/>
      <c r="F382" s="55"/>
      <c r="M382" s="106"/>
      <c r="N382" s="55"/>
      <c r="Q382" s="106"/>
      <c r="S382" s="55"/>
    </row>
    <row r="383" spans="1:19">
      <c r="A383" s="55"/>
      <c r="D383" s="106"/>
      <c r="F383" s="55"/>
      <c r="M383" s="106"/>
      <c r="N383" s="55"/>
      <c r="Q383" s="106"/>
      <c r="S383" s="55"/>
    </row>
    <row r="384" spans="1:19">
      <c r="A384" s="55"/>
      <c r="D384" s="106"/>
      <c r="F384" s="55"/>
      <c r="M384" s="106"/>
      <c r="N384" s="55"/>
      <c r="Q384" s="106"/>
      <c r="S384" s="55"/>
    </row>
    <row r="385" spans="1:19">
      <c r="A385" s="55"/>
      <c r="D385" s="106"/>
      <c r="F385" s="55"/>
      <c r="M385" s="106"/>
      <c r="N385" s="55"/>
      <c r="Q385" s="106"/>
      <c r="S385" s="55"/>
    </row>
    <row r="386" spans="1:19">
      <c r="A386" s="55"/>
      <c r="D386" s="106"/>
      <c r="F386" s="55"/>
      <c r="M386" s="106"/>
      <c r="N386" s="55"/>
      <c r="Q386" s="106"/>
      <c r="S386" s="55"/>
    </row>
    <row r="387" spans="1:19">
      <c r="A387" s="55"/>
      <c r="D387" s="106"/>
      <c r="F387" s="55"/>
      <c r="M387" s="106"/>
      <c r="N387" s="55"/>
      <c r="Q387" s="106"/>
      <c r="S387" s="55"/>
    </row>
    <row r="388" spans="1:19">
      <c r="A388" s="55"/>
      <c r="D388" s="106"/>
      <c r="F388" s="55"/>
      <c r="M388" s="106"/>
      <c r="N388" s="55"/>
      <c r="Q388" s="106"/>
      <c r="S388" s="55"/>
    </row>
    <row r="389" spans="1:19">
      <c r="A389" s="55"/>
      <c r="D389" s="106"/>
      <c r="F389" s="55"/>
      <c r="M389" s="106"/>
      <c r="N389" s="55"/>
      <c r="Q389" s="106"/>
      <c r="S389" s="55"/>
    </row>
    <row r="390" spans="1:19">
      <c r="A390" s="55"/>
      <c r="D390" s="106"/>
      <c r="F390" s="55"/>
      <c r="M390" s="106"/>
      <c r="N390" s="55"/>
      <c r="Q390" s="106"/>
      <c r="S390" s="55"/>
    </row>
    <row r="391" spans="1:19">
      <c r="A391" s="55"/>
      <c r="D391" s="106"/>
      <c r="F391" s="55"/>
      <c r="M391" s="106"/>
      <c r="N391" s="55"/>
      <c r="Q391" s="106"/>
      <c r="S391" s="55"/>
    </row>
    <row r="392" spans="1:19">
      <c r="A392" s="55"/>
      <c r="D392" s="106"/>
      <c r="F392" s="55"/>
      <c r="M392" s="106"/>
      <c r="N392" s="55"/>
      <c r="Q392" s="106"/>
      <c r="S392" s="55"/>
    </row>
    <row r="393" spans="1:19">
      <c r="A393" s="55"/>
      <c r="D393" s="106"/>
      <c r="F393" s="55"/>
      <c r="M393" s="106"/>
      <c r="N393" s="55"/>
      <c r="Q393" s="106"/>
      <c r="S393" s="55"/>
    </row>
    <row r="394" spans="1:19">
      <c r="A394" s="55"/>
      <c r="D394" s="106"/>
      <c r="F394" s="55"/>
      <c r="M394" s="106"/>
      <c r="N394" s="55"/>
      <c r="Q394" s="106"/>
      <c r="S394" s="55"/>
    </row>
    <row r="395" spans="1:19">
      <c r="A395" s="55"/>
      <c r="D395" s="106"/>
      <c r="F395" s="55"/>
      <c r="M395" s="106"/>
      <c r="N395" s="55"/>
      <c r="Q395" s="106"/>
      <c r="S395" s="55"/>
    </row>
    <row r="396" spans="1:19">
      <c r="A396" s="55"/>
      <c r="D396" s="106"/>
      <c r="F396" s="55"/>
      <c r="M396" s="106"/>
      <c r="N396" s="55"/>
      <c r="Q396" s="106"/>
      <c r="S396" s="55"/>
    </row>
    <row r="397" spans="1:19">
      <c r="A397" s="55"/>
      <c r="D397" s="106"/>
      <c r="F397" s="55"/>
      <c r="M397" s="106"/>
      <c r="N397" s="55"/>
      <c r="Q397" s="106"/>
      <c r="S397" s="55"/>
    </row>
    <row r="398" spans="1:19">
      <c r="A398" s="55"/>
      <c r="D398" s="106"/>
      <c r="F398" s="55"/>
      <c r="M398" s="106"/>
      <c r="N398" s="55"/>
      <c r="Q398" s="106"/>
      <c r="S398" s="55"/>
    </row>
    <row r="399" spans="1:19">
      <c r="A399" s="55"/>
      <c r="D399" s="106"/>
      <c r="F399" s="55"/>
      <c r="M399" s="106"/>
      <c r="N399" s="55"/>
      <c r="Q399" s="106"/>
      <c r="S399" s="55"/>
    </row>
    <row r="400" spans="1:19">
      <c r="A400" s="55"/>
      <c r="D400" s="106"/>
      <c r="F400" s="55"/>
      <c r="M400" s="106"/>
      <c r="N400" s="55"/>
      <c r="Q400" s="106"/>
      <c r="S400" s="55"/>
    </row>
    <row r="401" spans="1:19">
      <c r="A401" s="55"/>
      <c r="D401" s="106"/>
      <c r="F401" s="55"/>
      <c r="M401" s="106"/>
      <c r="N401" s="55"/>
      <c r="Q401" s="106"/>
      <c r="S401" s="55"/>
    </row>
    <row r="402" spans="1:19">
      <c r="A402" s="55"/>
      <c r="D402" s="106"/>
      <c r="F402" s="55"/>
      <c r="M402" s="106"/>
      <c r="N402" s="55"/>
      <c r="Q402" s="106"/>
      <c r="S402" s="55"/>
    </row>
    <row r="403" spans="1:19">
      <c r="A403" s="55"/>
      <c r="D403" s="106"/>
      <c r="F403" s="55"/>
      <c r="M403" s="106"/>
      <c r="N403" s="55"/>
      <c r="Q403" s="106"/>
      <c r="S403" s="55"/>
    </row>
    <row r="404" spans="1:19">
      <c r="A404" s="55"/>
      <c r="D404" s="106"/>
      <c r="F404" s="55"/>
      <c r="M404" s="106"/>
      <c r="N404" s="55"/>
      <c r="Q404" s="106"/>
      <c r="S404" s="55"/>
    </row>
    <row r="405" spans="1:19">
      <c r="A405" s="55"/>
      <c r="D405" s="106"/>
      <c r="F405" s="55"/>
      <c r="M405" s="106"/>
      <c r="N405" s="55"/>
      <c r="Q405" s="106"/>
      <c r="S405" s="55"/>
    </row>
    <row r="406" spans="1:19">
      <c r="A406" s="55"/>
      <c r="D406" s="106"/>
      <c r="F406" s="55"/>
      <c r="M406" s="106"/>
      <c r="N406" s="55"/>
      <c r="Q406" s="106"/>
      <c r="S406" s="55"/>
    </row>
    <row r="407" spans="1:19">
      <c r="A407" s="55"/>
      <c r="D407" s="106"/>
      <c r="F407" s="55"/>
      <c r="M407" s="106"/>
      <c r="N407" s="55"/>
      <c r="Q407" s="106"/>
      <c r="S407" s="55"/>
    </row>
    <row r="408" spans="1:19">
      <c r="A408" s="55"/>
      <c r="D408" s="106"/>
      <c r="F408" s="55"/>
      <c r="M408" s="106"/>
      <c r="N408" s="55"/>
      <c r="Q408" s="106"/>
      <c r="S408" s="55"/>
    </row>
    <row r="409" spans="1:19">
      <c r="A409" s="55"/>
      <c r="D409" s="106"/>
      <c r="F409" s="55"/>
      <c r="M409" s="106"/>
      <c r="N409" s="55"/>
      <c r="Q409" s="106"/>
      <c r="S409" s="55"/>
    </row>
    <row r="410" spans="1:19">
      <c r="A410" s="55"/>
      <c r="D410" s="106"/>
      <c r="F410" s="55"/>
      <c r="M410" s="106"/>
      <c r="N410" s="55"/>
      <c r="Q410" s="106"/>
      <c r="S410" s="55"/>
    </row>
    <row r="411" spans="1:19">
      <c r="A411" s="55"/>
      <c r="D411" s="106"/>
      <c r="F411" s="55"/>
      <c r="M411" s="106"/>
      <c r="N411" s="55"/>
      <c r="Q411" s="106"/>
      <c r="S411" s="55"/>
    </row>
    <row r="412" spans="1:19">
      <c r="A412" s="55"/>
      <c r="D412" s="106"/>
      <c r="F412" s="55"/>
      <c r="M412" s="106"/>
      <c r="N412" s="55"/>
      <c r="Q412" s="106"/>
      <c r="S412" s="55"/>
    </row>
    <row r="413" spans="1:19">
      <c r="A413" s="55"/>
      <c r="D413" s="106"/>
      <c r="F413" s="55"/>
      <c r="M413" s="106"/>
      <c r="N413" s="55"/>
      <c r="Q413" s="106"/>
      <c r="S413" s="55"/>
    </row>
    <row r="414" spans="1:19">
      <c r="A414" s="55"/>
      <c r="D414" s="106"/>
      <c r="F414" s="55"/>
      <c r="M414" s="106"/>
      <c r="N414" s="55"/>
      <c r="Q414" s="106"/>
      <c r="S414" s="55"/>
    </row>
    <row r="415" spans="1:19">
      <c r="A415" s="55"/>
      <c r="D415" s="106"/>
      <c r="F415" s="55"/>
      <c r="M415" s="106"/>
      <c r="N415" s="55"/>
      <c r="Q415" s="106"/>
      <c r="S415" s="55"/>
    </row>
    <row r="416" spans="1:19">
      <c r="A416" s="55"/>
      <c r="D416" s="106"/>
      <c r="F416" s="55"/>
      <c r="M416" s="106"/>
      <c r="N416" s="55"/>
      <c r="Q416" s="106"/>
      <c r="S416" s="55"/>
    </row>
    <row r="417" spans="1:19">
      <c r="A417" s="55"/>
      <c r="D417" s="106"/>
      <c r="F417" s="55"/>
      <c r="M417" s="106"/>
      <c r="N417" s="55"/>
      <c r="Q417" s="106"/>
      <c r="S417" s="55"/>
    </row>
    <row r="418" spans="1:19">
      <c r="A418" s="55"/>
      <c r="D418" s="106"/>
      <c r="F418" s="55"/>
      <c r="M418" s="106"/>
      <c r="N418" s="55"/>
      <c r="Q418" s="106"/>
      <c r="S418" s="55"/>
    </row>
    <row r="419" spans="1:19">
      <c r="A419" s="55"/>
      <c r="D419" s="106"/>
      <c r="F419" s="55"/>
      <c r="M419" s="106"/>
      <c r="N419" s="55"/>
      <c r="Q419" s="106"/>
      <c r="S419" s="55"/>
    </row>
    <row r="420" spans="1:19">
      <c r="A420" s="55"/>
      <c r="D420" s="106"/>
      <c r="F420" s="55"/>
      <c r="M420" s="106"/>
      <c r="N420" s="55"/>
      <c r="Q420" s="106"/>
      <c r="S420" s="55"/>
    </row>
    <row r="421" spans="1:19">
      <c r="A421" s="55"/>
      <c r="D421" s="106"/>
      <c r="F421" s="55"/>
      <c r="M421" s="106"/>
      <c r="N421" s="55"/>
      <c r="Q421" s="106"/>
      <c r="S421" s="55"/>
    </row>
    <row r="422" spans="1:19">
      <c r="A422" s="55"/>
      <c r="D422" s="106"/>
      <c r="F422" s="55"/>
      <c r="M422" s="106"/>
      <c r="N422" s="55"/>
      <c r="Q422" s="106"/>
      <c r="S422" s="55"/>
    </row>
    <row r="423" spans="1:19">
      <c r="A423" s="55"/>
      <c r="D423" s="106"/>
      <c r="F423" s="55"/>
      <c r="M423" s="106"/>
      <c r="N423" s="55"/>
      <c r="Q423" s="106"/>
      <c r="S423" s="55"/>
    </row>
    <row r="424" spans="1:19">
      <c r="A424" s="55"/>
      <c r="D424" s="106"/>
      <c r="F424" s="55"/>
      <c r="M424" s="106"/>
      <c r="N424" s="55"/>
      <c r="Q424" s="106"/>
      <c r="S424" s="55"/>
    </row>
    <row r="425" spans="1:19">
      <c r="A425" s="55"/>
      <c r="D425" s="106"/>
      <c r="F425" s="55"/>
      <c r="M425" s="106"/>
      <c r="N425" s="55"/>
      <c r="Q425" s="106"/>
      <c r="S425" s="55"/>
    </row>
    <row r="426" spans="1:19">
      <c r="A426" s="55"/>
      <c r="D426" s="106"/>
      <c r="F426" s="55"/>
      <c r="M426" s="106"/>
      <c r="N426" s="55"/>
      <c r="Q426" s="106"/>
      <c r="S426" s="55"/>
    </row>
    <row r="427" spans="1:19">
      <c r="A427" s="55"/>
      <c r="D427" s="106"/>
      <c r="F427" s="55"/>
      <c r="M427" s="106"/>
      <c r="N427" s="55"/>
      <c r="Q427" s="106"/>
      <c r="S427" s="55"/>
    </row>
    <row r="428" spans="1:19">
      <c r="A428" s="55"/>
      <c r="D428" s="106"/>
      <c r="F428" s="55"/>
      <c r="M428" s="106"/>
      <c r="N428" s="55"/>
      <c r="Q428" s="106"/>
      <c r="S428" s="55"/>
    </row>
    <row r="429" spans="1:19">
      <c r="A429" s="55"/>
      <c r="D429" s="106"/>
      <c r="F429" s="55"/>
      <c r="M429" s="106"/>
      <c r="N429" s="55"/>
      <c r="Q429" s="106"/>
      <c r="S429" s="55"/>
    </row>
    <row r="430" spans="1:19">
      <c r="A430" s="55"/>
      <c r="D430" s="106"/>
      <c r="F430" s="55"/>
      <c r="M430" s="106"/>
      <c r="N430" s="55"/>
      <c r="Q430" s="106"/>
      <c r="S430" s="55"/>
    </row>
    <row r="431" spans="1:19">
      <c r="A431" s="55"/>
      <c r="D431" s="106"/>
      <c r="F431" s="55"/>
      <c r="M431" s="106"/>
      <c r="N431" s="55"/>
      <c r="Q431" s="106"/>
      <c r="S431" s="55"/>
    </row>
    <row r="432" spans="1:19">
      <c r="A432" s="55"/>
      <c r="D432" s="106"/>
      <c r="F432" s="55"/>
      <c r="M432" s="106"/>
      <c r="N432" s="55"/>
      <c r="Q432" s="106"/>
      <c r="S432" s="55"/>
    </row>
    <row r="433" spans="1:19">
      <c r="A433" s="55"/>
      <c r="D433" s="106"/>
      <c r="F433" s="55"/>
      <c r="M433" s="106"/>
      <c r="N433" s="55"/>
      <c r="Q433" s="106"/>
      <c r="S433" s="55"/>
    </row>
    <row r="434" spans="1:19">
      <c r="A434" s="55"/>
      <c r="D434" s="106"/>
      <c r="F434" s="55"/>
      <c r="M434" s="106"/>
      <c r="N434" s="55"/>
      <c r="Q434" s="106"/>
      <c r="S434" s="55"/>
    </row>
    <row r="435" spans="1:19">
      <c r="A435" s="55"/>
      <c r="D435" s="106"/>
      <c r="F435" s="55"/>
      <c r="M435" s="106"/>
      <c r="N435" s="55"/>
      <c r="Q435" s="106"/>
      <c r="S435" s="55"/>
    </row>
    <row r="436" spans="1:19">
      <c r="A436" s="55"/>
      <c r="D436" s="106"/>
      <c r="F436" s="55"/>
      <c r="M436" s="106"/>
      <c r="N436" s="55"/>
      <c r="Q436" s="106"/>
      <c r="S436" s="55"/>
    </row>
    <row r="437" spans="1:19">
      <c r="A437" s="55"/>
      <c r="D437" s="106"/>
      <c r="F437" s="55"/>
      <c r="M437" s="106"/>
      <c r="N437" s="55"/>
      <c r="Q437" s="106"/>
      <c r="S437" s="55"/>
    </row>
    <row r="438" spans="1:19">
      <c r="A438" s="55"/>
      <c r="D438" s="106"/>
      <c r="F438" s="55"/>
      <c r="M438" s="106"/>
      <c r="N438" s="55"/>
      <c r="Q438" s="106"/>
      <c r="S438" s="55"/>
    </row>
    <row r="439" spans="1:19">
      <c r="A439" s="55"/>
      <c r="D439" s="106"/>
      <c r="F439" s="55"/>
      <c r="M439" s="106"/>
      <c r="N439" s="55"/>
      <c r="Q439" s="106"/>
      <c r="S439" s="55"/>
    </row>
    <row r="440" spans="1:19">
      <c r="A440" s="55"/>
      <c r="D440" s="106"/>
      <c r="F440" s="55"/>
      <c r="M440" s="106"/>
      <c r="N440" s="55"/>
      <c r="Q440" s="106"/>
      <c r="S440" s="55"/>
    </row>
    <row r="441" spans="1:19">
      <c r="A441" s="55"/>
      <c r="D441" s="106"/>
      <c r="F441" s="55"/>
      <c r="M441" s="106"/>
      <c r="N441" s="55"/>
      <c r="Q441" s="106"/>
      <c r="S441" s="55"/>
    </row>
    <row r="442" spans="1:19">
      <c r="A442" s="55"/>
      <c r="D442" s="106"/>
      <c r="F442" s="55"/>
      <c r="M442" s="106"/>
      <c r="N442" s="55"/>
      <c r="Q442" s="106"/>
      <c r="S442" s="55"/>
    </row>
    <row r="443" spans="1:19">
      <c r="A443" s="55"/>
      <c r="D443" s="106"/>
      <c r="F443" s="55"/>
      <c r="M443" s="106"/>
      <c r="N443" s="55"/>
      <c r="Q443" s="106"/>
      <c r="S443" s="55"/>
    </row>
    <row r="444" spans="1:19">
      <c r="A444" s="55"/>
      <c r="D444" s="106"/>
      <c r="F444" s="55"/>
      <c r="M444" s="106"/>
      <c r="N444" s="55"/>
      <c r="Q444" s="106"/>
      <c r="S444" s="55"/>
    </row>
    <row r="445" spans="1:19">
      <c r="A445" s="55"/>
      <c r="D445" s="106"/>
      <c r="F445" s="55"/>
      <c r="M445" s="106"/>
      <c r="N445" s="55"/>
      <c r="Q445" s="106"/>
      <c r="S445" s="55"/>
    </row>
    <row r="446" spans="1:19">
      <c r="A446" s="55"/>
      <c r="D446" s="106"/>
      <c r="F446" s="55"/>
      <c r="M446" s="106"/>
      <c r="N446" s="55"/>
      <c r="Q446" s="106"/>
      <c r="S446" s="55"/>
    </row>
    <row r="447" spans="1:19">
      <c r="A447" s="55"/>
      <c r="D447" s="106"/>
      <c r="F447" s="55"/>
      <c r="M447" s="106"/>
      <c r="N447" s="55"/>
      <c r="Q447" s="106"/>
      <c r="S447" s="55"/>
    </row>
    <row r="448" spans="1:19">
      <c r="A448" s="55"/>
      <c r="D448" s="106"/>
      <c r="F448" s="55"/>
      <c r="M448" s="106"/>
      <c r="N448" s="55"/>
      <c r="Q448" s="106"/>
      <c r="S448" s="55"/>
    </row>
    <row r="449" spans="1:19">
      <c r="A449" s="55"/>
      <c r="D449" s="106"/>
      <c r="F449" s="55"/>
      <c r="M449" s="106"/>
      <c r="N449" s="55"/>
      <c r="Q449" s="106"/>
      <c r="S449" s="55"/>
    </row>
    <row r="450" spans="1:19">
      <c r="A450" s="55"/>
      <c r="D450" s="106"/>
      <c r="F450" s="55"/>
      <c r="M450" s="106"/>
      <c r="N450" s="55"/>
      <c r="Q450" s="106"/>
      <c r="S450" s="55"/>
    </row>
    <row r="451" spans="1:19">
      <c r="A451" s="55"/>
      <c r="D451" s="106"/>
      <c r="F451" s="55"/>
      <c r="M451" s="106"/>
      <c r="N451" s="55"/>
      <c r="Q451" s="106"/>
      <c r="S451" s="55"/>
    </row>
    <row r="452" spans="1:19">
      <c r="A452" s="55"/>
      <c r="D452" s="106"/>
      <c r="F452" s="55"/>
      <c r="M452" s="106"/>
      <c r="N452" s="55"/>
      <c r="Q452" s="106"/>
      <c r="S452" s="55"/>
    </row>
    <row r="453" spans="1:19">
      <c r="A453" s="55"/>
      <c r="D453" s="106"/>
      <c r="F453" s="55"/>
      <c r="M453" s="106"/>
      <c r="N453" s="55"/>
      <c r="Q453" s="106"/>
      <c r="S453" s="55"/>
    </row>
    <row r="454" spans="1:19">
      <c r="A454" s="55"/>
      <c r="D454" s="106"/>
      <c r="F454" s="55"/>
      <c r="M454" s="106"/>
      <c r="N454" s="55"/>
      <c r="Q454" s="106"/>
      <c r="S454" s="55"/>
    </row>
    <row r="455" spans="1:19">
      <c r="A455" s="55"/>
      <c r="D455" s="106"/>
      <c r="F455" s="55"/>
      <c r="M455" s="106"/>
      <c r="N455" s="55"/>
      <c r="Q455" s="106"/>
      <c r="S455" s="55"/>
    </row>
    <row r="456" spans="1:19">
      <c r="A456" s="55"/>
      <c r="D456" s="106"/>
      <c r="F456" s="55"/>
      <c r="M456" s="106"/>
      <c r="N456" s="55"/>
      <c r="Q456" s="106"/>
      <c r="S456" s="55"/>
    </row>
    <row r="457" spans="1:19">
      <c r="A457" s="55"/>
      <c r="D457" s="106"/>
      <c r="F457" s="55"/>
      <c r="M457" s="106"/>
      <c r="N457" s="55"/>
      <c r="Q457" s="106"/>
      <c r="S457" s="55"/>
    </row>
    <row r="458" spans="1:19">
      <c r="A458" s="55"/>
      <c r="D458" s="106"/>
      <c r="F458" s="55"/>
      <c r="M458" s="106"/>
      <c r="N458" s="55"/>
      <c r="Q458" s="106"/>
      <c r="S458" s="55"/>
    </row>
    <row r="459" spans="1:19">
      <c r="A459" s="55"/>
      <c r="D459" s="106"/>
      <c r="F459" s="55"/>
      <c r="M459" s="106"/>
      <c r="N459" s="55"/>
      <c r="Q459" s="106"/>
      <c r="S459" s="55"/>
    </row>
    <row r="460" spans="1:19">
      <c r="A460" s="55"/>
      <c r="D460" s="106"/>
      <c r="F460" s="55"/>
      <c r="M460" s="106"/>
      <c r="N460" s="55"/>
      <c r="Q460" s="106"/>
      <c r="S460" s="55"/>
    </row>
    <row r="461" spans="1:19">
      <c r="A461" s="55"/>
      <c r="D461" s="106"/>
      <c r="F461" s="55"/>
      <c r="M461" s="106"/>
      <c r="N461" s="55"/>
      <c r="Q461" s="106"/>
      <c r="S461" s="55"/>
    </row>
    <row r="462" spans="1:19">
      <c r="A462" s="55"/>
      <c r="D462" s="106"/>
      <c r="F462" s="55"/>
      <c r="M462" s="106"/>
      <c r="N462" s="55"/>
      <c r="Q462" s="106"/>
      <c r="S462" s="55"/>
    </row>
    <row r="463" spans="1:19">
      <c r="A463" s="55"/>
      <c r="D463" s="106"/>
      <c r="F463" s="55"/>
      <c r="M463" s="106"/>
      <c r="N463" s="55"/>
      <c r="Q463" s="106"/>
      <c r="S463" s="55"/>
    </row>
    <row r="464" spans="1:19">
      <c r="A464" s="55"/>
      <c r="D464" s="106"/>
      <c r="F464" s="55"/>
      <c r="M464" s="106"/>
      <c r="N464" s="55"/>
      <c r="Q464" s="106"/>
      <c r="S464" s="55"/>
    </row>
    <row r="465" spans="1:19">
      <c r="A465" s="55"/>
      <c r="D465" s="106"/>
      <c r="F465" s="55"/>
      <c r="M465" s="106"/>
      <c r="N465" s="55"/>
      <c r="Q465" s="106"/>
      <c r="S465" s="55"/>
    </row>
    <row r="466" spans="1:19">
      <c r="A466" s="55"/>
      <c r="D466" s="106"/>
      <c r="F466" s="55"/>
      <c r="M466" s="106"/>
      <c r="N466" s="55"/>
      <c r="Q466" s="106"/>
      <c r="S466" s="55"/>
    </row>
    <row r="467" spans="1:19">
      <c r="A467" s="55"/>
      <c r="D467" s="106"/>
      <c r="F467" s="55"/>
      <c r="M467" s="106"/>
      <c r="N467" s="55"/>
      <c r="Q467" s="106"/>
      <c r="S467" s="55"/>
    </row>
    <row r="468" spans="1:19">
      <c r="A468" s="55"/>
      <c r="D468" s="106"/>
      <c r="F468" s="55"/>
      <c r="M468" s="106"/>
      <c r="N468" s="55"/>
      <c r="Q468" s="106"/>
      <c r="S468" s="55"/>
    </row>
    <row r="469" spans="1:19">
      <c r="A469" s="55"/>
      <c r="D469" s="106"/>
      <c r="F469" s="55"/>
      <c r="M469" s="106"/>
      <c r="N469" s="55"/>
      <c r="Q469" s="106"/>
      <c r="S469" s="55"/>
    </row>
    <row r="470" spans="1:19">
      <c r="A470" s="55"/>
      <c r="D470" s="106"/>
      <c r="F470" s="55"/>
      <c r="M470" s="106"/>
      <c r="N470" s="55"/>
      <c r="Q470" s="106"/>
      <c r="S470" s="55"/>
    </row>
    <row r="471" spans="1:19">
      <c r="A471" s="55"/>
      <c r="D471" s="106"/>
      <c r="F471" s="55"/>
      <c r="M471" s="106"/>
      <c r="N471" s="55"/>
      <c r="Q471" s="106"/>
      <c r="S471" s="55"/>
    </row>
    <row r="472" spans="1:19">
      <c r="A472" s="55"/>
      <c r="D472" s="106"/>
      <c r="F472" s="55"/>
      <c r="M472" s="106"/>
      <c r="N472" s="55"/>
      <c r="Q472" s="106"/>
      <c r="S472" s="55"/>
    </row>
    <row r="473" spans="1:19">
      <c r="A473" s="55"/>
      <c r="D473" s="106"/>
      <c r="F473" s="55"/>
      <c r="M473" s="106"/>
      <c r="N473" s="55"/>
      <c r="Q473" s="106"/>
      <c r="S473" s="55"/>
    </row>
    <row r="474" spans="1:19">
      <c r="A474" s="55"/>
      <c r="D474" s="106"/>
      <c r="F474" s="55"/>
      <c r="M474" s="106"/>
      <c r="N474" s="55"/>
      <c r="Q474" s="106"/>
      <c r="S474" s="55"/>
    </row>
    <row r="475" spans="1:19">
      <c r="A475" s="55"/>
      <c r="D475" s="106"/>
      <c r="F475" s="55"/>
      <c r="M475" s="106"/>
      <c r="N475" s="55"/>
      <c r="Q475" s="106"/>
      <c r="S475" s="55"/>
    </row>
    <row r="476" spans="1:19">
      <c r="A476" s="55"/>
      <c r="D476" s="106"/>
      <c r="F476" s="55"/>
      <c r="M476" s="106"/>
      <c r="N476" s="55"/>
      <c r="Q476" s="106"/>
      <c r="S476" s="55"/>
    </row>
    <row r="477" spans="1:19">
      <c r="A477" s="55"/>
      <c r="D477" s="106"/>
      <c r="F477" s="55"/>
      <c r="M477" s="106"/>
      <c r="N477" s="55"/>
      <c r="Q477" s="106"/>
      <c r="S477" s="55"/>
    </row>
    <row r="478" spans="1:19">
      <c r="A478" s="55"/>
      <c r="D478" s="106"/>
      <c r="F478" s="55"/>
      <c r="M478" s="106"/>
      <c r="N478" s="55"/>
      <c r="Q478" s="106"/>
      <c r="S478" s="55"/>
    </row>
    <row r="479" spans="1:19">
      <c r="A479" s="55"/>
      <c r="D479" s="106"/>
      <c r="F479" s="55"/>
      <c r="M479" s="106"/>
      <c r="N479" s="55"/>
      <c r="Q479" s="106"/>
      <c r="S479" s="55"/>
    </row>
    <row r="480" spans="1:19">
      <c r="A480" s="55"/>
      <c r="D480" s="106"/>
      <c r="F480" s="55"/>
      <c r="M480" s="106"/>
      <c r="N480" s="55"/>
      <c r="Q480" s="106"/>
      <c r="S480" s="55"/>
    </row>
    <row r="481" spans="1:19">
      <c r="A481" s="55"/>
      <c r="D481" s="106"/>
      <c r="F481" s="55"/>
      <c r="M481" s="106"/>
      <c r="N481" s="55"/>
      <c r="Q481" s="106"/>
      <c r="S481" s="55"/>
    </row>
    <row r="482" spans="1:19">
      <c r="A482" s="55"/>
      <c r="D482" s="106"/>
      <c r="F482" s="55"/>
      <c r="M482" s="106"/>
      <c r="N482" s="55"/>
      <c r="Q482" s="106"/>
      <c r="S482" s="55"/>
    </row>
    <row r="483" spans="1:19">
      <c r="A483" s="55"/>
      <c r="D483" s="106"/>
      <c r="F483" s="55"/>
      <c r="M483" s="106"/>
      <c r="N483" s="55"/>
      <c r="Q483" s="106"/>
      <c r="S483" s="55"/>
    </row>
    <row r="484" spans="1:19">
      <c r="A484" s="55"/>
      <c r="D484" s="106"/>
      <c r="F484" s="55"/>
      <c r="M484" s="106"/>
      <c r="N484" s="55"/>
      <c r="Q484" s="106"/>
      <c r="S484" s="55"/>
    </row>
    <row r="485" spans="1:19">
      <c r="A485" s="55"/>
      <c r="D485" s="106"/>
      <c r="F485" s="55"/>
      <c r="M485" s="106"/>
      <c r="N485" s="55"/>
      <c r="Q485" s="106"/>
      <c r="S485" s="55"/>
    </row>
    <row r="486" spans="1:19">
      <c r="A486" s="55"/>
      <c r="D486" s="106"/>
      <c r="F486" s="55"/>
      <c r="M486" s="106"/>
      <c r="N486" s="55"/>
      <c r="Q486" s="106"/>
      <c r="S486" s="55"/>
    </row>
    <row r="487" spans="1:19">
      <c r="A487" s="55"/>
      <c r="D487" s="106"/>
      <c r="F487" s="55"/>
      <c r="M487" s="106"/>
      <c r="N487" s="55"/>
      <c r="Q487" s="106"/>
      <c r="S487" s="55"/>
    </row>
    <row r="488" spans="1:19">
      <c r="A488" s="55"/>
      <c r="D488" s="106"/>
      <c r="F488" s="55"/>
      <c r="M488" s="106"/>
      <c r="N488" s="55"/>
      <c r="Q488" s="106"/>
      <c r="S488" s="55"/>
    </row>
    <row r="489" spans="1:19">
      <c r="A489" s="55"/>
      <c r="D489" s="106"/>
      <c r="F489" s="55"/>
      <c r="M489" s="106"/>
      <c r="N489" s="55"/>
      <c r="Q489" s="106"/>
      <c r="S489" s="55"/>
    </row>
    <row r="490" spans="1:19">
      <c r="A490" s="55"/>
      <c r="D490" s="106"/>
      <c r="F490" s="55"/>
      <c r="M490" s="106"/>
      <c r="N490" s="55"/>
      <c r="Q490" s="106"/>
      <c r="S490" s="55"/>
    </row>
    <row r="491" spans="1:19">
      <c r="A491" s="55"/>
      <c r="D491" s="106"/>
      <c r="F491" s="55"/>
      <c r="M491" s="106"/>
      <c r="N491" s="55"/>
      <c r="Q491" s="106"/>
      <c r="S491" s="55"/>
    </row>
    <row r="492" spans="1:19">
      <c r="A492" s="55"/>
      <c r="D492" s="106"/>
      <c r="F492" s="55"/>
      <c r="M492" s="106"/>
      <c r="N492" s="55"/>
      <c r="Q492" s="106"/>
      <c r="S492" s="55"/>
    </row>
    <row r="493" spans="1:19">
      <c r="A493" s="55"/>
      <c r="D493" s="106"/>
      <c r="F493" s="55"/>
      <c r="M493" s="106"/>
      <c r="N493" s="55"/>
      <c r="Q493" s="106"/>
      <c r="S493" s="55"/>
    </row>
    <row r="494" spans="1:19">
      <c r="A494" s="55"/>
      <c r="D494" s="106"/>
      <c r="F494" s="55"/>
      <c r="M494" s="106"/>
      <c r="N494" s="55"/>
      <c r="Q494" s="106"/>
      <c r="S494" s="55"/>
    </row>
    <row r="495" spans="1:19">
      <c r="A495" s="55"/>
      <c r="D495" s="106"/>
      <c r="F495" s="55"/>
      <c r="M495" s="106"/>
      <c r="N495" s="55"/>
      <c r="Q495" s="106"/>
      <c r="S495" s="55"/>
    </row>
    <row r="496" spans="1:19">
      <c r="A496" s="55"/>
      <c r="D496" s="106"/>
      <c r="F496" s="55"/>
      <c r="M496" s="106"/>
      <c r="N496" s="55"/>
      <c r="Q496" s="106"/>
      <c r="S496" s="55"/>
    </row>
    <row r="497" spans="1:19">
      <c r="A497" s="55"/>
      <c r="D497" s="106"/>
      <c r="F497" s="55"/>
      <c r="M497" s="106"/>
      <c r="N497" s="55"/>
      <c r="Q497" s="106"/>
      <c r="S497" s="55"/>
    </row>
    <row r="498" spans="1:19">
      <c r="A498" s="55"/>
      <c r="D498" s="106"/>
      <c r="F498" s="55"/>
      <c r="M498" s="106"/>
      <c r="N498" s="55"/>
      <c r="Q498" s="106"/>
      <c r="S498" s="55"/>
    </row>
    <row r="499" spans="1:19">
      <c r="A499" s="55"/>
      <c r="D499" s="106"/>
      <c r="F499" s="55"/>
      <c r="M499" s="106"/>
      <c r="N499" s="55"/>
      <c r="Q499" s="106"/>
      <c r="S499" s="55"/>
    </row>
    <row r="500" spans="1:19">
      <c r="A500" s="55"/>
      <c r="D500" s="106"/>
      <c r="F500" s="55"/>
      <c r="M500" s="106"/>
      <c r="N500" s="55"/>
      <c r="Q500" s="106"/>
      <c r="S500" s="55"/>
    </row>
    <row r="501" spans="1:19">
      <c r="A501" s="55"/>
      <c r="D501" s="106"/>
      <c r="F501" s="55"/>
      <c r="M501" s="106"/>
      <c r="N501" s="55"/>
      <c r="Q501" s="106"/>
      <c r="S501" s="55"/>
    </row>
    <row r="502" spans="1:19">
      <c r="A502" s="55"/>
      <c r="D502" s="106"/>
      <c r="F502" s="55"/>
      <c r="M502" s="106"/>
      <c r="N502" s="55"/>
      <c r="Q502" s="106"/>
      <c r="S502" s="55"/>
    </row>
    <row r="503" spans="1:19">
      <c r="A503" s="55"/>
      <c r="D503" s="106"/>
      <c r="F503" s="55"/>
      <c r="M503" s="106"/>
      <c r="N503" s="55"/>
      <c r="Q503" s="106"/>
      <c r="S503" s="55"/>
    </row>
    <row r="504" spans="1:19">
      <c r="A504" s="55"/>
      <c r="D504" s="106"/>
      <c r="F504" s="55"/>
      <c r="M504" s="106"/>
      <c r="N504" s="55"/>
      <c r="Q504" s="106"/>
      <c r="S504" s="55"/>
    </row>
    <row r="505" spans="1:19">
      <c r="A505" s="55"/>
      <c r="D505" s="106"/>
      <c r="F505" s="55"/>
      <c r="M505" s="106"/>
      <c r="N505" s="55"/>
      <c r="Q505" s="106"/>
      <c r="S505" s="55"/>
    </row>
    <row r="506" spans="1:19">
      <c r="A506" s="55"/>
      <c r="D506" s="106"/>
      <c r="F506" s="55"/>
      <c r="M506" s="106"/>
      <c r="N506" s="55"/>
      <c r="Q506" s="106"/>
      <c r="S506" s="55"/>
    </row>
    <row r="507" spans="1:19">
      <c r="A507" s="55"/>
      <c r="D507" s="106"/>
      <c r="F507" s="55"/>
      <c r="M507" s="106"/>
      <c r="N507" s="55"/>
      <c r="Q507" s="106"/>
      <c r="S507" s="55"/>
    </row>
    <row r="508" spans="1:19">
      <c r="A508" s="55"/>
      <c r="D508" s="106"/>
      <c r="F508" s="55"/>
      <c r="M508" s="106"/>
      <c r="N508" s="55"/>
      <c r="Q508" s="106"/>
      <c r="S508" s="55"/>
    </row>
    <row r="509" spans="1:19">
      <c r="A509" s="55"/>
      <c r="D509" s="106"/>
      <c r="F509" s="55"/>
      <c r="M509" s="106"/>
      <c r="N509" s="55"/>
      <c r="Q509" s="106"/>
      <c r="S509" s="55"/>
    </row>
    <row r="510" spans="1:19">
      <c r="A510" s="55"/>
      <c r="D510" s="106"/>
      <c r="F510" s="55"/>
      <c r="M510" s="106"/>
      <c r="N510" s="55"/>
      <c r="Q510" s="106"/>
      <c r="S510" s="55"/>
    </row>
    <row r="511" spans="1:19">
      <c r="A511" s="55"/>
      <c r="D511" s="106"/>
      <c r="F511" s="55"/>
      <c r="M511" s="106"/>
      <c r="N511" s="55"/>
      <c r="Q511" s="106"/>
      <c r="S511" s="55"/>
    </row>
    <row r="512" spans="1:19">
      <c r="A512" s="55"/>
      <c r="D512" s="106"/>
      <c r="F512" s="55"/>
      <c r="M512" s="106"/>
      <c r="N512" s="55"/>
      <c r="Q512" s="106"/>
      <c r="S512" s="55"/>
    </row>
    <row r="513" spans="1:19">
      <c r="A513" s="55"/>
      <c r="D513" s="106"/>
      <c r="F513" s="55"/>
      <c r="M513" s="106"/>
      <c r="N513" s="55"/>
      <c r="Q513" s="106"/>
      <c r="S513" s="55"/>
    </row>
    <row r="514" spans="1:19">
      <c r="A514" s="55"/>
      <c r="D514" s="106"/>
      <c r="F514" s="55"/>
      <c r="M514" s="106"/>
      <c r="N514" s="55"/>
      <c r="Q514" s="106"/>
      <c r="S514" s="55"/>
    </row>
    <row r="515" spans="1:19">
      <c r="A515" s="55"/>
      <c r="D515" s="106"/>
      <c r="F515" s="55"/>
      <c r="M515" s="106"/>
      <c r="N515" s="55"/>
      <c r="Q515" s="106"/>
      <c r="S515" s="55"/>
    </row>
    <row r="516" spans="1:19">
      <c r="A516" s="55"/>
      <c r="D516" s="106"/>
      <c r="F516" s="55"/>
      <c r="M516" s="106"/>
      <c r="N516" s="55"/>
      <c r="Q516" s="106"/>
      <c r="S516" s="55"/>
    </row>
    <row r="517" spans="1:19">
      <c r="A517" s="55"/>
      <c r="D517" s="106"/>
      <c r="F517" s="55"/>
      <c r="M517" s="106"/>
      <c r="N517" s="55"/>
      <c r="Q517" s="106"/>
      <c r="S517" s="55"/>
    </row>
    <row r="518" spans="1:19">
      <c r="A518" s="55"/>
      <c r="D518" s="106"/>
      <c r="F518" s="55"/>
      <c r="M518" s="106"/>
      <c r="N518" s="55"/>
      <c r="Q518" s="106"/>
      <c r="S518" s="55"/>
    </row>
    <row r="519" spans="1:19">
      <c r="A519" s="55"/>
      <c r="D519" s="106"/>
      <c r="F519" s="55"/>
      <c r="M519" s="106"/>
      <c r="N519" s="55"/>
      <c r="Q519" s="106"/>
      <c r="S519" s="55"/>
    </row>
    <row r="520" spans="1:19">
      <c r="A520" s="55"/>
      <c r="D520" s="106"/>
      <c r="F520" s="55"/>
      <c r="M520" s="106"/>
      <c r="N520" s="55"/>
      <c r="Q520" s="106"/>
      <c r="S520" s="55"/>
    </row>
    <row r="521" spans="1:19">
      <c r="A521" s="55"/>
      <c r="D521" s="106"/>
      <c r="F521" s="55"/>
      <c r="M521" s="106"/>
      <c r="N521" s="55"/>
      <c r="Q521" s="106"/>
      <c r="S521" s="55"/>
    </row>
    <row r="522" spans="1:19">
      <c r="A522" s="55"/>
      <c r="D522" s="106"/>
      <c r="F522" s="55"/>
      <c r="M522" s="106"/>
      <c r="N522" s="55"/>
      <c r="Q522" s="106"/>
      <c r="S522" s="55"/>
    </row>
    <row r="523" spans="1:19">
      <c r="A523" s="55"/>
      <c r="D523" s="106"/>
      <c r="F523" s="55"/>
      <c r="M523" s="106"/>
      <c r="N523" s="55"/>
      <c r="Q523" s="106"/>
      <c r="S523" s="55"/>
    </row>
    <row r="524" spans="1:19">
      <c r="A524" s="55"/>
      <c r="D524" s="106"/>
      <c r="F524" s="55"/>
      <c r="M524" s="106"/>
      <c r="N524" s="55"/>
      <c r="Q524" s="106"/>
      <c r="S524" s="55"/>
    </row>
    <row r="525" spans="1:19">
      <c r="A525" s="55"/>
      <c r="D525" s="106"/>
      <c r="F525" s="55"/>
      <c r="M525" s="106"/>
      <c r="N525" s="55"/>
      <c r="Q525" s="106"/>
      <c r="S525" s="55"/>
    </row>
    <row r="526" spans="1:19">
      <c r="A526" s="55"/>
      <c r="D526" s="106"/>
      <c r="F526" s="55"/>
      <c r="M526" s="106"/>
      <c r="N526" s="55"/>
      <c r="Q526" s="106"/>
      <c r="S526" s="55"/>
    </row>
    <row r="527" spans="1:19">
      <c r="A527" s="55"/>
      <c r="D527" s="106"/>
      <c r="F527" s="55"/>
      <c r="M527" s="106"/>
      <c r="N527" s="55"/>
      <c r="Q527" s="106"/>
      <c r="S527" s="55"/>
    </row>
    <row r="528" spans="1:19">
      <c r="A528" s="55"/>
      <c r="D528" s="106"/>
      <c r="F528" s="55"/>
      <c r="M528" s="106"/>
      <c r="N528" s="55"/>
      <c r="Q528" s="106"/>
      <c r="S528" s="55"/>
    </row>
    <row r="529" spans="1:6">
      <c r="A529" s="55"/>
      <c r="D529" s="106"/>
      <c r="F529" s="55"/>
    </row>
    <row r="530" spans="1:6">
      <c r="A530" s="55"/>
      <c r="D530" s="106"/>
      <c r="F530" s="55"/>
    </row>
    <row r="531" spans="1:6">
      <c r="A531" s="55"/>
      <c r="D531" s="106"/>
      <c r="F531" s="55"/>
    </row>
    <row r="532" spans="1:6">
      <c r="A532" s="55"/>
      <c r="D532" s="106"/>
      <c r="F532" s="55"/>
    </row>
  </sheetData>
  <mergeCells count="3">
    <mergeCell ref="C2:J3"/>
    <mergeCell ref="O2:U3"/>
    <mergeCell ref="C72:K72"/>
  </mergeCells>
  <pageMargins left="0.25" right="0.25" top="0.75" bottom="0.75" header="0.3" footer="0.3"/>
  <pageSetup paperSize="9" scale="53" orientation="landscape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04442744C89499BC3E80DCB5DD6B2" ma:contentTypeVersion="8" ma:contentTypeDescription="Create a new document." ma:contentTypeScope="" ma:versionID="a74b88251607842f87b99c18400f5e7d">
  <xsd:schema xmlns:xsd="http://www.w3.org/2001/XMLSchema" xmlns:xs="http://www.w3.org/2001/XMLSchema" xmlns:p="http://schemas.microsoft.com/office/2006/metadata/properties" xmlns:ns2="41f99e51-c17c-4c47-b772-42631563ac55" xmlns:ns3="03ca2094-367b-4f2e-9c9b-ab07fdfe2f4e" targetNamespace="http://schemas.microsoft.com/office/2006/metadata/properties" ma:root="true" ma:fieldsID="cfca5b738d3d2239d77e1e9120b41948" ns2:_="" ns3:_="">
    <xsd:import namespace="41f99e51-c17c-4c47-b772-42631563ac55"/>
    <xsd:import namespace="03ca2094-367b-4f2e-9c9b-ab07fdfe2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99e51-c17c-4c47-b772-42631563a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a2094-367b-4f2e-9c9b-ab07fdfe2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175A2A-E8D7-4754-AA15-5BED12258001}">
  <ds:schemaRefs>
    <ds:schemaRef ds:uri="http://purl.org/dc/terms/"/>
    <ds:schemaRef ds:uri="03ca2094-367b-4f2e-9c9b-ab07fdfe2f4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1f99e51-c17c-4c47-b772-42631563ac55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ACCEC40-46DA-4522-B4B7-585A00F738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EBB01E-31A0-44BE-AD0F-28E514E2E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f99e51-c17c-4c47-b772-42631563ac55"/>
    <ds:schemaRef ds:uri="03ca2094-367b-4f2e-9c9b-ab07fdfe2f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Saturday</vt:lpstr>
      <vt:lpstr>Sunday</vt:lpstr>
      <vt:lpstr>Saturday!Print_Area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</dc:creator>
  <cp:lastModifiedBy>Sarah Tierney</cp:lastModifiedBy>
  <cp:lastPrinted>2019-03-28T10:15:09Z</cp:lastPrinted>
  <dcterms:created xsi:type="dcterms:W3CDTF">2015-01-07T13:35:11Z</dcterms:created>
  <dcterms:modified xsi:type="dcterms:W3CDTF">2019-03-28T10:15:51Z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0x01010061604442744C89499BC3E80DCB5DD6B2</vt:lpwstr>
  </property>
</Properties>
</file>