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vents\2018\National Series\2018 May 26-27\Timetables\"/>
    </mc:Choice>
  </mc:AlternateContent>
  <bookViews>
    <workbookView xWindow="0" yWindow="0" windowWidth="20490" windowHeight="7545" activeTab="3"/>
  </bookViews>
  <sheets>
    <sheet name="panels" sheetId="1" r:id="rId1"/>
    <sheet name="Judges List" sheetId="3" r:id="rId2"/>
    <sheet name="saturday " sheetId="2" r:id="rId3"/>
    <sheet name="Sunday" sheetId="4" r:id="rId4"/>
  </sheets>
  <definedNames>
    <definedName name="_xlnm.Print_Area" localSheetId="2">'saturday '!$B$121:$J$170</definedName>
    <definedName name="_xlnm.Print_Area" localSheetId="3">Sunday!$B$52:$J$98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4" i="2" l="1"/>
  <c r="Q114" i="2"/>
  <c r="P114" i="2" s="1"/>
  <c r="N114" i="2" s="1"/>
  <c r="M114" i="2" s="1"/>
  <c r="Q54" i="4" l="1"/>
  <c r="P54" i="4" s="1"/>
  <c r="N54" i="4" s="1"/>
  <c r="M54" i="4" s="1"/>
  <c r="L54" i="4" s="1"/>
  <c r="Q44" i="4"/>
  <c r="P44" i="4" s="1"/>
  <c r="N44" i="4" s="1"/>
  <c r="L44" i="4" s="1"/>
  <c r="K44" i="4" s="1"/>
  <c r="Q37" i="4"/>
  <c r="N37" i="4"/>
  <c r="M37" i="4" s="1"/>
  <c r="L37" i="4" s="1"/>
  <c r="K37" i="4" s="1"/>
  <c r="Q30" i="4"/>
  <c r="P30" i="4" s="1"/>
  <c r="N30" i="4" s="1"/>
  <c r="M30" i="4" s="1"/>
  <c r="L30" i="4" s="1"/>
  <c r="K30" i="4" s="1"/>
  <c r="Q24" i="4"/>
  <c r="P24" i="4" s="1"/>
  <c r="N24" i="4" s="1"/>
  <c r="L24" i="4"/>
  <c r="K24" i="4" s="1"/>
  <c r="Q17" i="4"/>
  <c r="N17" i="4" s="1"/>
  <c r="M17" i="4" s="1"/>
  <c r="L17" i="4" s="1"/>
  <c r="K17" i="4" s="1"/>
  <c r="Q10" i="4"/>
  <c r="P10" i="4" s="1"/>
  <c r="N10" i="4" s="1"/>
  <c r="M10" i="4" s="1"/>
  <c r="L10" i="4" s="1"/>
  <c r="Q3" i="4"/>
  <c r="P3" i="4" s="1"/>
  <c r="N3" i="4" s="1"/>
  <c r="L3" i="4" s="1"/>
  <c r="K3" i="4" s="1"/>
  <c r="Q164" i="2"/>
  <c r="P164" i="2" s="1"/>
  <c r="N164" i="2" s="1"/>
  <c r="L164" i="2" s="1"/>
  <c r="K164" i="2" s="1"/>
  <c r="Q157" i="2"/>
  <c r="N157" i="2"/>
  <c r="M157" i="2" s="1"/>
  <c r="L157" i="2" s="1"/>
  <c r="K157" i="2" s="1"/>
  <c r="Q150" i="2"/>
  <c r="P150" i="2" s="1"/>
  <c r="N150" i="2" s="1"/>
  <c r="M150" i="2" s="1"/>
  <c r="L150" i="2" s="1"/>
  <c r="Q144" i="2"/>
  <c r="P144" i="2" s="1"/>
  <c r="N144" i="2" s="1"/>
  <c r="L144" i="2" s="1"/>
  <c r="K144" i="2" s="1"/>
  <c r="K137" i="2"/>
  <c r="Q137" i="2"/>
  <c r="N137" i="2"/>
  <c r="M137" i="2" s="1"/>
  <c r="L137" i="2" s="1"/>
  <c r="Q130" i="2"/>
  <c r="P130" i="2" s="1"/>
  <c r="N130" i="2" s="1"/>
  <c r="M130" i="2" s="1"/>
  <c r="L130" i="2" s="1"/>
  <c r="L123" i="2"/>
  <c r="K123" i="2" s="1"/>
  <c r="Q123" i="2"/>
  <c r="P123" i="2" s="1"/>
  <c r="N123" i="2" s="1"/>
  <c r="Q109" i="2"/>
  <c r="P109" i="2" s="1"/>
  <c r="N109" i="2" s="1"/>
  <c r="L109" i="2" s="1"/>
  <c r="K109" i="2" s="1"/>
  <c r="Q100" i="2"/>
  <c r="P100" i="2" s="1"/>
  <c r="Q92" i="2"/>
  <c r="P92" i="2" s="1"/>
  <c r="N92" i="2" s="1"/>
  <c r="L92" i="2" s="1"/>
  <c r="K92" i="2" s="1"/>
  <c r="Q83" i="2"/>
  <c r="P83" i="2" s="1"/>
  <c r="N83" i="2" s="1"/>
  <c r="M83" i="2" s="1"/>
  <c r="L83" i="2" s="1"/>
  <c r="K83" i="2" s="1"/>
  <c r="Q74" i="2"/>
  <c r="P74" i="2" s="1"/>
  <c r="N74" i="2" s="1"/>
  <c r="L74" i="2" s="1"/>
  <c r="K74" i="2" s="1"/>
  <c r="Q65" i="2"/>
  <c r="P65" i="2" s="1"/>
  <c r="N65" i="2" s="1"/>
  <c r="M65" i="2" s="1"/>
  <c r="L65" i="2" s="1"/>
  <c r="K65" i="2" s="1"/>
  <c r="Q40" i="2"/>
  <c r="O40" i="2" s="1"/>
  <c r="M40" i="2" s="1"/>
  <c r="Q31" i="2"/>
  <c r="O31" i="2"/>
  <c r="M31" i="2" s="1"/>
  <c r="Q22" i="2"/>
  <c r="O22" i="2" s="1"/>
  <c r="M22" i="2" s="1"/>
  <c r="O13" i="2"/>
  <c r="M13" i="2" s="1"/>
  <c r="K13" i="2" s="1"/>
  <c r="Q4" i="2"/>
  <c r="O4" i="2" s="1"/>
  <c r="M4" i="2" s="1"/>
  <c r="B92" i="2"/>
  <c r="B93" i="2" s="1"/>
  <c r="B94" i="2" s="1"/>
  <c r="B95" i="2" s="1"/>
  <c r="B96" i="2" s="1"/>
  <c r="B97" i="2" s="1"/>
  <c r="B98" i="2" s="1"/>
  <c r="B101" i="2" s="1"/>
  <c r="B102" i="2" s="1"/>
  <c r="B103" i="2" s="1"/>
  <c r="B104" i="2" s="1"/>
  <c r="B105" i="2" s="1"/>
  <c r="B106" i="2" s="1"/>
  <c r="B107" i="2" s="1"/>
  <c r="B109" i="2" s="1"/>
  <c r="B110" i="2" s="1"/>
  <c r="B111" i="2" s="1"/>
  <c r="B112" i="2" s="1"/>
  <c r="B114" i="2" s="1"/>
  <c r="B115" i="2" s="1"/>
  <c r="B116" i="2" s="1"/>
  <c r="B117" i="2" s="1"/>
  <c r="N100" i="2" l="1"/>
  <c r="M100" i="2" s="1"/>
  <c r="L100" i="2" s="1"/>
  <c r="K100" i="2" s="1"/>
  <c r="J135" i="2"/>
  <c r="J154" i="2" l="1"/>
  <c r="J150" i="2"/>
  <c r="J137" i="2"/>
  <c r="J55" i="4" l="1"/>
  <c r="J56" i="4" s="1"/>
  <c r="J57" i="4" s="1"/>
  <c r="J58" i="4" s="1"/>
  <c r="J61" i="4" s="1"/>
  <c r="J63" i="4" s="1"/>
  <c r="J31" i="4"/>
  <c r="J21" i="4"/>
  <c r="J22" i="4" s="1"/>
  <c r="J4" i="4"/>
  <c r="J5" i="4" s="1"/>
  <c r="J6" i="4" s="1"/>
  <c r="J7" i="4" s="1"/>
  <c r="J8" i="4" s="1"/>
  <c r="J165" i="2"/>
  <c r="J166" i="2" s="1"/>
  <c r="J167" i="2" s="1"/>
  <c r="J168" i="2" s="1"/>
  <c r="J64" i="4" l="1"/>
  <c r="J65" i="4" s="1"/>
  <c r="J66" i="4" s="1"/>
  <c r="J67" i="4" s="1"/>
  <c r="J68" i="4" s="1"/>
  <c r="J69" i="4" s="1"/>
  <c r="J70" i="4" s="1"/>
  <c r="J72" i="4" s="1"/>
  <c r="S63" i="4"/>
  <c r="Q63" i="4" s="1"/>
  <c r="N63" i="4" s="1"/>
  <c r="M63" i="4" s="1"/>
  <c r="L63" i="4" s="1"/>
  <c r="K63" i="4" s="1"/>
  <c r="J24" i="4"/>
  <c r="J25" i="4" s="1"/>
  <c r="J26" i="4" s="1"/>
  <c r="J27" i="4" s="1"/>
  <c r="J28" i="4" s="1"/>
  <c r="J32" i="4"/>
  <c r="J33" i="4" s="1"/>
  <c r="J34" i="4" s="1"/>
  <c r="J35" i="4" s="1"/>
  <c r="J37" i="4" s="1"/>
  <c r="J38" i="4" s="1"/>
  <c r="J39" i="4" s="1"/>
  <c r="J40" i="4" s="1"/>
  <c r="J41" i="4" s="1"/>
  <c r="J42" i="4" s="1"/>
  <c r="J44" i="4" s="1"/>
  <c r="J45" i="4" s="1"/>
  <c r="J46" i="4" s="1"/>
  <c r="J47" i="4" s="1"/>
  <c r="J48" i="4" s="1"/>
  <c r="J10" i="4"/>
  <c r="J11" i="4" s="1"/>
  <c r="J12" i="4" s="1"/>
  <c r="J15" i="4" s="1"/>
  <c r="J155" i="2"/>
  <c r="J157" i="2" s="1"/>
  <c r="J158" i="2" s="1"/>
  <c r="J159" i="2" s="1"/>
  <c r="J160" i="2" s="1"/>
  <c r="J161" i="2" s="1"/>
  <c r="J162" i="2" s="1"/>
  <c r="J151" i="2"/>
  <c r="J152" i="2" s="1"/>
  <c r="J138" i="2"/>
  <c r="J139" i="2" s="1"/>
  <c r="J140" i="2" s="1"/>
  <c r="J141" i="2" s="1"/>
  <c r="J142" i="2" s="1"/>
  <c r="J144" i="2" s="1"/>
  <c r="J124" i="2"/>
  <c r="J125" i="2" s="1"/>
  <c r="J126" i="2" s="1"/>
  <c r="J127" i="2" s="1"/>
  <c r="J128" i="2" s="1"/>
  <c r="J130" i="2" s="1"/>
  <c r="J110" i="2"/>
  <c r="J111" i="2" s="1"/>
  <c r="J112" i="2" s="1"/>
  <c r="J115" i="2" s="1"/>
  <c r="J116" i="2" s="1"/>
  <c r="J117" i="2" s="1"/>
  <c r="J118" i="2" s="1"/>
  <c r="J101" i="2"/>
  <c r="J102" i="2" s="1"/>
  <c r="J103" i="2" s="1"/>
  <c r="J104" i="2" s="1"/>
  <c r="J105" i="2" s="1"/>
  <c r="J106" i="2" s="1"/>
  <c r="J107" i="2" s="1"/>
  <c r="J93" i="2"/>
  <c r="J94" i="2" s="1"/>
  <c r="J95" i="2" s="1"/>
  <c r="J96" i="2" s="1"/>
  <c r="J97" i="2" s="1"/>
  <c r="J98" i="2" s="1"/>
  <c r="J84" i="2"/>
  <c r="J85" i="2" s="1"/>
  <c r="J86" i="2" s="1"/>
  <c r="J87" i="2" s="1"/>
  <c r="J88" i="2" s="1"/>
  <c r="J89" i="2" s="1"/>
  <c r="J90" i="2" s="1"/>
  <c r="J75" i="2"/>
  <c r="J76" i="2" s="1"/>
  <c r="J77" i="2" s="1"/>
  <c r="J78" i="2" s="1"/>
  <c r="J79" i="2" s="1"/>
  <c r="J80" i="2" s="1"/>
  <c r="J81" i="2" s="1"/>
  <c r="J66" i="2"/>
  <c r="J67" i="2" s="1"/>
  <c r="J68" i="2" s="1"/>
  <c r="J69" i="2" s="1"/>
  <c r="J70" i="2" s="1"/>
  <c r="J71" i="2" s="1"/>
  <c r="J72" i="2" s="1"/>
  <c r="J41" i="2"/>
  <c r="J42" i="2" s="1"/>
  <c r="J43" i="2" s="1"/>
  <c r="J44" i="2" s="1"/>
  <c r="J45" i="2" s="1"/>
  <c r="J46" i="2" s="1"/>
  <c r="J48" i="2" s="1"/>
  <c r="J32" i="2"/>
  <c r="J34" i="2" s="1"/>
  <c r="J35" i="2" s="1"/>
  <c r="J36" i="2" s="1"/>
  <c r="J37" i="2" s="1"/>
  <c r="J38" i="2" s="1"/>
  <c r="J23" i="2"/>
  <c r="J24" i="2" s="1"/>
  <c r="J25" i="2" s="1"/>
  <c r="J26" i="2" s="1"/>
  <c r="J27" i="2" s="1"/>
  <c r="J28" i="2" s="1"/>
  <c r="J29" i="2" s="1"/>
  <c r="J15" i="2"/>
  <c r="J16" i="2" s="1"/>
  <c r="J17" i="2" s="1"/>
  <c r="J18" i="2" s="1"/>
  <c r="J19" i="2" s="1"/>
  <c r="J20" i="2" s="1"/>
  <c r="J5" i="2"/>
  <c r="J6" i="2" s="1"/>
  <c r="J7" i="2" s="1"/>
  <c r="J8" i="2" s="1"/>
  <c r="J9" i="2" s="1"/>
  <c r="J10" i="2" s="1"/>
  <c r="J11" i="2" s="1"/>
  <c r="J73" i="4" l="1"/>
  <c r="J74" i="4" s="1"/>
  <c r="J75" i="4" s="1"/>
  <c r="J76" i="4" s="1"/>
  <c r="J77" i="4" s="1"/>
  <c r="J79" i="4" s="1"/>
  <c r="J81" i="4" s="1"/>
  <c r="S72" i="4"/>
  <c r="Q72" i="4" s="1"/>
  <c r="P72" i="4" s="1"/>
  <c r="N72" i="4" s="1"/>
  <c r="M72" i="4" s="1"/>
  <c r="K72" i="4" s="1"/>
  <c r="J49" i="2"/>
  <c r="J50" i="2" s="1"/>
  <c r="J51" i="2" s="1"/>
  <c r="J53" i="2" s="1"/>
  <c r="J55" i="2" s="1"/>
  <c r="Q48" i="2"/>
  <c r="O48" i="2" s="1"/>
  <c r="M48" i="2" s="1"/>
  <c r="J145" i="2"/>
  <c r="J146" i="2" s="1"/>
  <c r="J147" i="2" s="1"/>
  <c r="J17" i="4"/>
  <c r="J18" i="4" s="1"/>
  <c r="J19" i="4" s="1"/>
  <c r="J131" i="2"/>
  <c r="J132" i="2" s="1"/>
  <c r="J133" i="2" s="1"/>
  <c r="J82" i="4" l="1"/>
  <c r="J83" i="4" s="1"/>
  <c r="J84" i="4" s="1"/>
  <c r="J85" i="4" s="1"/>
  <c r="J86" i="4" s="1"/>
  <c r="J87" i="4" s="1"/>
  <c r="S81" i="4"/>
  <c r="Q81" i="4" s="1"/>
  <c r="N81" i="4" s="1"/>
  <c r="M81" i="4" s="1"/>
  <c r="L81" i="4" s="1"/>
  <c r="K81" i="4" s="1"/>
  <c r="J56" i="2"/>
  <c r="J57" i="2" s="1"/>
  <c r="J58" i="2" s="1"/>
  <c r="J59" i="2" s="1"/>
  <c r="Q55" i="2"/>
  <c r="O55" i="2" s="1"/>
  <c r="J89" i="4" l="1"/>
  <c r="J90" i="4" l="1"/>
  <c r="J91" i="4" s="1"/>
  <c r="J92" i="4" s="1"/>
  <c r="J93" i="4" s="1"/>
  <c r="J95" i="4" s="1"/>
  <c r="S89" i="4"/>
  <c r="Q89" i="4" s="1"/>
  <c r="P89" i="4" s="1"/>
  <c r="N89" i="4" s="1"/>
  <c r="L89" i="4" s="1"/>
  <c r="K89" i="4" s="1"/>
  <c r="J96" i="4" l="1"/>
  <c r="S95" i="4"/>
  <c r="Q95" i="4" s="1"/>
  <c r="P95" i="4" s="1"/>
  <c r="N95" i="4" s="1"/>
  <c r="M95" i="4" s="1"/>
  <c r="L95" i="4" s="1"/>
</calcChain>
</file>

<file path=xl/sharedStrings.xml><?xml version="1.0" encoding="utf-8"?>
<sst xmlns="http://schemas.openxmlformats.org/spreadsheetml/2006/main" count="1613" uniqueCount="389">
  <si>
    <t>Grade 1 WP- Grade 1 MxP- Grade 2 WG</t>
  </si>
  <si>
    <t>Panel A</t>
  </si>
  <si>
    <t>Panel B</t>
  </si>
  <si>
    <t>Grade 2 WP- Grade 2 MxP-Grade 1 MP</t>
  </si>
  <si>
    <t>10.30am start</t>
  </si>
  <si>
    <t>grade 5 - ag 12-18</t>
  </si>
  <si>
    <t>IDP &amp; AG 11-16</t>
  </si>
  <si>
    <t>go first</t>
  </si>
  <si>
    <t>Grade 3 WP - Grade 3 MxP</t>
  </si>
  <si>
    <t>Grade 3 WG , MG</t>
  </si>
  <si>
    <t>Saturday</t>
  </si>
  <si>
    <t>Rotation 1</t>
  </si>
  <si>
    <t>rotation 2</t>
  </si>
  <si>
    <t xml:space="preserve">rotation 3 </t>
  </si>
  <si>
    <t xml:space="preserve">have 3 min warm ups </t>
  </si>
  <si>
    <t>no 3 minute warm up</t>
  </si>
  <si>
    <t>no 3 min warm up</t>
  </si>
  <si>
    <t>stretching only</t>
  </si>
  <si>
    <t xml:space="preserve">dance &amp; individual elements only </t>
  </si>
  <si>
    <t>competition floor</t>
  </si>
  <si>
    <t>acrobatic elements/available from 1 pm training hall get ready for competition</t>
  </si>
  <si>
    <t>half hour break</t>
  </si>
  <si>
    <t xml:space="preserve">8 on floor </t>
  </si>
  <si>
    <t>no</t>
  </si>
  <si>
    <t>pool</t>
  </si>
  <si>
    <t>names</t>
  </si>
  <si>
    <t>Category</t>
  </si>
  <si>
    <t>type</t>
  </si>
  <si>
    <t>club</t>
  </si>
  <si>
    <t>panel</t>
  </si>
  <si>
    <t>dis</t>
  </si>
  <si>
    <t>A</t>
  </si>
  <si>
    <t>B</t>
  </si>
  <si>
    <t>C</t>
  </si>
  <si>
    <t>D</t>
  </si>
  <si>
    <t>E</t>
  </si>
  <si>
    <t>F</t>
  </si>
  <si>
    <t>G</t>
  </si>
  <si>
    <t xml:space="preserve">grade 1-3 - tariff sheets on day to be numbered as per schedule to be handed </t>
  </si>
  <si>
    <t>grade 4 tariff sheets must be handed in before 5pm on Saturday evening.</t>
  </si>
  <si>
    <t>Jackie O'Herlihy</t>
  </si>
  <si>
    <t xml:space="preserve">Grade 5 and above to be sent hard copy only and posted directly to </t>
  </si>
  <si>
    <t>Walshestown Park</t>
  </si>
  <si>
    <t>Newbridge</t>
  </si>
  <si>
    <t>Co Kildare</t>
  </si>
  <si>
    <t>2 the court</t>
  </si>
  <si>
    <t>W12 - FX09</t>
  </si>
  <si>
    <t>3rd of may</t>
  </si>
  <si>
    <t>at the moring judges meeting room</t>
  </si>
  <si>
    <t>Amy Horgan &amp; Ava Quirke</t>
  </si>
  <si>
    <t>Grade 1</t>
  </si>
  <si>
    <t>Com</t>
  </si>
  <si>
    <t>Vortex</t>
  </si>
  <si>
    <t>WP</t>
  </si>
  <si>
    <t>Katie Whyte &amp; Holly Kingston</t>
  </si>
  <si>
    <t>Arklow GC</t>
  </si>
  <si>
    <t>Emma Ross &amp; Amy Collins</t>
  </si>
  <si>
    <t>Ballincollig</t>
  </si>
  <si>
    <t>Ella McDonald and Ciara Keane</t>
  </si>
  <si>
    <t>Gymstars</t>
  </si>
  <si>
    <t>Jenna Kelly &amp; Jessica Kelly Doyle</t>
  </si>
  <si>
    <t>Gorey GC</t>
  </si>
  <si>
    <t>Caidhle McGrath &amp; Katie Kane</t>
  </si>
  <si>
    <t>Liberty</t>
  </si>
  <si>
    <t>Amber Dunphy &amp; Alannah Mitchell</t>
  </si>
  <si>
    <t>Ava Caulfield &amp; Chantelle Buckley</t>
  </si>
  <si>
    <t>Aoibhin Kelly &amp; Aoife Bergin</t>
  </si>
  <si>
    <t>Wexford</t>
  </si>
  <si>
    <t>Ella Hickey &amp; Lucey O'Dwyer</t>
  </si>
  <si>
    <t>Kyra Molloy &amp; Maeve Hegarty</t>
  </si>
  <si>
    <t>Aoife O'Connor &amp; Lena Perkowska</t>
  </si>
  <si>
    <t>Jodie Galvin &amp; Sarah Canty</t>
  </si>
  <si>
    <t>Roisin Carty &amp; Leah O'Brien</t>
  </si>
  <si>
    <t>Paul Twohig &amp; Doireann Craig</t>
  </si>
  <si>
    <t>MxP</t>
  </si>
  <si>
    <t>Clodagh Lee &amp; Ogie Barrett</t>
  </si>
  <si>
    <t>DyNamo</t>
  </si>
  <si>
    <t>Ciara Hogan, Cushla Power &amp; Cristabel Stamp</t>
  </si>
  <si>
    <t>Grade 2</t>
  </si>
  <si>
    <t>WG</t>
  </si>
  <si>
    <t>Katie Shanahan &amp; Cheyanne Moran &amp; Ciara Yunsay</t>
  </si>
  <si>
    <t>Lydia Walsh, Amy Smyth &amp; Ella O'Connell</t>
  </si>
  <si>
    <t>Cork Acro</t>
  </si>
  <si>
    <t>Alicia Urban, Cadhla O'Brien-Burton &amp; Sophia Murphy</t>
  </si>
  <si>
    <t>Sophie Deveruex, Leah Blanc &amp; Alex Connolly</t>
  </si>
  <si>
    <t>Tara O'Connor, Sophie Walsh &amp; Lucy Swinburne</t>
  </si>
  <si>
    <t>Nicola Kielty, Cara Harness &amp; Charlie Wilson</t>
  </si>
  <si>
    <t>Aoibhe Coughlan, Maeve Goggin &amp; Juliet Obuhovska</t>
  </si>
  <si>
    <t>Penny Whitty, Emma Walsh &amp; Naomi Howlin</t>
  </si>
  <si>
    <t>Robyn Wiggins, Lara Butler &amp; Sophie Rossiter</t>
  </si>
  <si>
    <t>Kianna Croke, Faye O'Halloran &amp; Saoirse Kehoe</t>
  </si>
  <si>
    <t>Rhianna Friel &amp; Aimee-Lee Gilligan</t>
  </si>
  <si>
    <t>Aoibhe Hurley &amp; Demi Bergin</t>
  </si>
  <si>
    <t>Alannah Whyte &amp; Aibhe Cullen</t>
  </si>
  <si>
    <t>Caoimhe Craig &amp; Heather Power</t>
  </si>
  <si>
    <t>Caragh Hopkins &amp; Lean Murren</t>
  </si>
  <si>
    <t>Caoimhe Kelly &amp; Alison Wiggins</t>
  </si>
  <si>
    <t>Charlotte O'Halloran &amp; Ellie Guiney</t>
  </si>
  <si>
    <t>Briann Carlyle &amp; Alisha Doyle</t>
  </si>
  <si>
    <t>Tori Copperwaite &amp; Ciara Breen</t>
  </si>
  <si>
    <t>Nessa Kingston &amp; Eimear Wolfe</t>
  </si>
  <si>
    <t>Carlow</t>
  </si>
  <si>
    <t>Grace Boyle &amp; Lucy O'Brien</t>
  </si>
  <si>
    <t>Miya Lougheed &amp; Shauna Morrissey</t>
  </si>
  <si>
    <t>Aoibhe Kirwan &amp; Ruth Doyle</t>
  </si>
  <si>
    <t>Erin McQuillan &amp; Emma Sherlock</t>
  </si>
  <si>
    <t>Killeevan</t>
  </si>
  <si>
    <t>Faye Greene &amp; Aoife Treacy</t>
  </si>
  <si>
    <t>Ellie Whelan &amp; Evelyn Dunne</t>
  </si>
  <si>
    <t>Jilleane Palmero &amp; Fionn McMorrow</t>
  </si>
  <si>
    <t>Oisin Copeland &amp; Laila O'Leary</t>
  </si>
  <si>
    <t>Aaron Byrne &amp; Fia Delaney</t>
  </si>
  <si>
    <t xml:space="preserve">Oisin Murphy &amp; Evan Hogan </t>
  </si>
  <si>
    <t>MP</t>
  </si>
  <si>
    <t>Scott Spellacy &amp; Lydon Hayes</t>
  </si>
  <si>
    <t>Comp Time Approx</t>
  </si>
  <si>
    <t>Amy Dillon, Shauna Gavin &amp; Tara O'Neill</t>
  </si>
  <si>
    <t>Grade 3</t>
  </si>
  <si>
    <t>Height Check</t>
  </si>
  <si>
    <t>Katie Cox, Molly Gray &amp; Isabel Conway Simoes</t>
  </si>
  <si>
    <t>Alannah Cummins, Mairead Mulally &amp; Orla Kehoe</t>
  </si>
  <si>
    <t>Abbie O'Callaghan, Grace McDonnell &amp; Ruby Stokes</t>
  </si>
  <si>
    <t>Sophie Healy, Jessica Lynch &amp; Sara Ada</t>
  </si>
  <si>
    <t>Molly McLoughlin, Sarah Curran &amp; Emma O'Neill</t>
  </si>
  <si>
    <t>Ria Kett, Claudia Neff &amp; Cadhla Kearney</t>
  </si>
  <si>
    <t>Sarah Cassidy, Caoimhe Colleran &amp; Orla Gillespie</t>
  </si>
  <si>
    <t>McKensie Molloy, Molly O'Gorman &amp; Julieanne Purcell</t>
  </si>
  <si>
    <t>Jessica Kelly, Lila McCaul &amp; Sophie Connolly</t>
  </si>
  <si>
    <t>Sefanya Kamp, Emma Grant, Michaela Yulo</t>
  </si>
  <si>
    <t>Ruth O'Connel, Sarah Wolfe &amp; Paige Lahive</t>
  </si>
  <si>
    <t>Annabel Whitty, Chloe Paige Doyle &amp; Ella Scanlon</t>
  </si>
  <si>
    <t>Erin Haly, Elizabeth Cussen &amp; Emily McGrath</t>
  </si>
  <si>
    <t>Leah Furlong, Emma McCartney &amp; Faye Glynn</t>
  </si>
  <si>
    <t>Holly Carroll, Simone Kett &amp; Siofra Kearney</t>
  </si>
  <si>
    <t>Ciara Courell, Sophie O'Connor &amp; Isabella Garvey</t>
  </si>
  <si>
    <t>Robyn Cousins, Carla Kelly &amp; Rebecca Lynch</t>
  </si>
  <si>
    <t>Lauryn Barry, Ellie Byrne &amp; Katie Whelan</t>
  </si>
  <si>
    <t>Holly Walker, Eleana Connolly &amp; Millie-Rose Cleary Keenan</t>
  </si>
  <si>
    <t>Zoe Frisby, Aine Kavanagh &amp; Maia Heylin</t>
  </si>
  <si>
    <t>Cailla Cowhie, Lucy Kelly &amp; Kate O'Donovan</t>
  </si>
  <si>
    <t>Niamh Dunphy, Niamh Felding &amp; Amber McCleane</t>
  </si>
  <si>
    <t>Sean Daniels, Cian Forristal, Lennon Sheridan &amp; Manoah Kamp</t>
  </si>
  <si>
    <t>MG</t>
  </si>
  <si>
    <t>Aislinn Riordan &amp; Laura Collins</t>
  </si>
  <si>
    <t>Saoirse Kelly &amp; Lily Carroll</t>
  </si>
  <si>
    <t>Lucy Roche &amp; Emma Walsh</t>
  </si>
  <si>
    <t>Ava Godkin &amp; Clodagh Shelton</t>
  </si>
  <si>
    <t>Danielle Carroll &amp; Sophie Turnbill</t>
  </si>
  <si>
    <t>Meadhbh Doyle Dunne &amp; Rachel O'Grady</t>
  </si>
  <si>
    <t>Chloe McNamara &amp; Kate O'Brien</t>
  </si>
  <si>
    <t>Poppy Garvy &amp; Laura Connolly</t>
  </si>
  <si>
    <t>Erin McKillan &amp; Rebecca Keating</t>
  </si>
  <si>
    <t>Naoise McManus&amp; Issy Wilde</t>
  </si>
  <si>
    <t>Caireann McCooey &amp; Nicola Connolly</t>
  </si>
  <si>
    <t>Joanna O'Donovan &amp; May Murray</t>
  </si>
  <si>
    <t>Katie Cullen &amp; Sophie Dempsey</t>
  </si>
  <si>
    <t>Lauren Raftery &amp; Layla Cahill</t>
  </si>
  <si>
    <t>Niamh O'Mahony &amp; Keelin Swinburne</t>
  </si>
  <si>
    <t>Ella Buckley &amp; Isabelle Healy</t>
  </si>
  <si>
    <t>Ceoilin Byrne &amp; Caoimhe Darcy</t>
  </si>
  <si>
    <t>Caitlin Jameson &amp; Aoibheann Ruth Monks</t>
  </si>
  <si>
    <t>Aela Bowe &amp; Lily Murphy</t>
  </si>
  <si>
    <t>Hannah Murphy, Ursula Coughlan McCarthy</t>
  </si>
  <si>
    <t>Ava Hughes &amp; Ava Kelly</t>
  </si>
  <si>
    <t xml:space="preserve">Fiach O'Toole &amp; Isabella Coffey </t>
  </si>
  <si>
    <t>Cormac Shine &amp;  Zach O'Shea</t>
  </si>
  <si>
    <t>K</t>
  </si>
  <si>
    <t>L</t>
  </si>
  <si>
    <t>H</t>
  </si>
  <si>
    <t>IDP</t>
  </si>
  <si>
    <t>Ally McGrath &amp; Emma Collins</t>
  </si>
  <si>
    <t>Megan Byrne &amp; Lillie O'Brien</t>
  </si>
  <si>
    <t>Laila Ghori, Niamhe Lucey &amp; Kerri Corcoran</t>
  </si>
  <si>
    <t>Shanon Geoghegan, Anya Farrell &amp; Laura Wade</t>
  </si>
  <si>
    <t>Abbie Browne, Roisin O'Broin &amp; Brianna Smith</t>
  </si>
  <si>
    <t>Gabrielle Kubuliute, Shongh McCourt &amp; Isabella Booth</t>
  </si>
  <si>
    <t>Eimear Shortiss, Laura Cambridge &amp; Sarah Casey</t>
  </si>
  <si>
    <t>Aoife Prunty, Alison Doyle &amp; Eve Kinsella</t>
  </si>
  <si>
    <t>Egle Baikaite, Orla Butler &amp; Lily Stewart</t>
  </si>
  <si>
    <t>Rachel Murphy, Maddy Whelan &amp; Issy Nic Craith</t>
  </si>
  <si>
    <t>Paulin Zych, Isabelle Ryan &amp; Delphine Byrne</t>
  </si>
  <si>
    <t>AG (11-16)</t>
  </si>
  <si>
    <t>Becky Duggan, Willow Hayes &amp; Caitlin Finnegan</t>
  </si>
  <si>
    <t>Ellie O'Neill &amp; Zara Fennell</t>
  </si>
  <si>
    <t>AG(11-16)</t>
  </si>
  <si>
    <t>Kate Corcoran &amp; Grace Lyons</t>
  </si>
  <si>
    <t>Brianna Sheehan &amp; Heather White</t>
  </si>
  <si>
    <t>Excel</t>
  </si>
  <si>
    <t>Abby Mulligan &amp; Mair Williams</t>
  </si>
  <si>
    <t>Eilis O'eill, Rebecca Shannon &amp; Ella Sullivan</t>
  </si>
  <si>
    <t>Shauna Reck, Lauren Kelly &amp;  Rachel Power</t>
  </si>
  <si>
    <t>Abbie McDermott, Louisa McGovern &amp; Beibhin Nolan</t>
  </si>
  <si>
    <t>Aoibhin MacCinna, Abbie McDonald-Boye &amp; Orla McKernan</t>
  </si>
  <si>
    <t>Height Check - Judges Toilet Break</t>
  </si>
  <si>
    <t>Shonagh Travers &amp; Eve McLoughlin</t>
  </si>
  <si>
    <t>Grade 5</t>
  </si>
  <si>
    <t>Jessica Durkovicova, Sophie Chapman</t>
  </si>
  <si>
    <t>Aoife Power &amp; Aoife Gough</t>
  </si>
  <si>
    <t>Conor Greenan &amp; Pauric Reilly</t>
  </si>
  <si>
    <t>Fintan O'Regan &amp; Lucy Salter</t>
  </si>
  <si>
    <t>Aisha Ghori, Alex O'Brien &amp; Chloe Kelly</t>
  </si>
  <si>
    <t>Tara Daly, Kellie Morrissey &amp; Aine O'Shea</t>
  </si>
  <si>
    <t>Ashley Bolger, Shauna Dunne &amp; Nessa Carthy</t>
  </si>
  <si>
    <t>May Lucey, Alison O'Connor &amp; Ava Twomey</t>
  </si>
  <si>
    <t>Heather O'Brien, Leah Geaney &amp; Una Murphy</t>
  </si>
  <si>
    <t>Roisin Heneghan, Meadhbh McHugh &amp; Sarah Jane Loughlin</t>
  </si>
  <si>
    <t>Aoibhe Ormonde, Isabella Gainford &amp; Katie Nolan</t>
  </si>
  <si>
    <t>Aoife McGrath, Aoibh Webster &amp; Caithlyn Kelly</t>
  </si>
  <si>
    <t>Leah Twomey &amp; Laoise Murphy</t>
  </si>
  <si>
    <t>AG (12-18)</t>
  </si>
  <si>
    <t xml:space="preserve">Kirsten Brennan &amp; Aoife White </t>
  </si>
  <si>
    <t>Claudia Kavanagh, Rebecca O'Leary &amp; Kate Rohan</t>
  </si>
  <si>
    <t>Rachel Kavanagh, Roisin Travers &amp; Aine Doyle</t>
  </si>
  <si>
    <t>Aine Sheehan, Zoe Taylor &amp; Rachel O'Neill</t>
  </si>
  <si>
    <t>Sophie Sleeman, Aisling Dooley &amp; Robyn Haly</t>
  </si>
  <si>
    <t>I</t>
  </si>
  <si>
    <t>J</t>
  </si>
  <si>
    <t>M</t>
  </si>
  <si>
    <t>N</t>
  </si>
  <si>
    <t>O</t>
  </si>
  <si>
    <t>P</t>
  </si>
  <si>
    <t>R</t>
  </si>
  <si>
    <t>Name</t>
  </si>
  <si>
    <t>Club</t>
  </si>
  <si>
    <t>Level</t>
  </si>
  <si>
    <t>Club list</t>
  </si>
  <si>
    <t>Joanne Mahoney</t>
  </si>
  <si>
    <t>Arklow</t>
  </si>
  <si>
    <t>Therese Hogan</t>
  </si>
  <si>
    <t>Sara Loughrey</t>
  </si>
  <si>
    <t>Tara Robinson Doyle</t>
  </si>
  <si>
    <t>Jeanne Devaney</t>
  </si>
  <si>
    <t>Sandra O'Leary</t>
  </si>
  <si>
    <t>Brevet</t>
  </si>
  <si>
    <t>Jilly Kearns</t>
  </si>
  <si>
    <t>Gorey</t>
  </si>
  <si>
    <t>Aine Ryan</t>
  </si>
  <si>
    <t>Leigh Lehane</t>
  </si>
  <si>
    <t>Killeevan GC</t>
  </si>
  <si>
    <t>Anne Rennick</t>
  </si>
  <si>
    <t>Mary Barrett</t>
  </si>
  <si>
    <t>Roisin Brennan</t>
  </si>
  <si>
    <t>Wexford GC</t>
  </si>
  <si>
    <t xml:space="preserve">Clare Sheehan </t>
  </si>
  <si>
    <t>Neil Sheehan</t>
  </si>
  <si>
    <t>Janice O'Brien</t>
  </si>
  <si>
    <t>Kate Frahill</t>
  </si>
  <si>
    <t>Sarah White</t>
  </si>
  <si>
    <t>Roisin Darcy</t>
  </si>
  <si>
    <t>Mary O'Brien</t>
  </si>
  <si>
    <t>April Greene</t>
  </si>
  <si>
    <t>No Judge given</t>
  </si>
  <si>
    <t xml:space="preserve">Lisa Boyle </t>
  </si>
  <si>
    <t>Joanne Kelly</t>
  </si>
  <si>
    <t xml:space="preserve">Club </t>
  </si>
  <si>
    <t>(Cant do Saturday)</t>
  </si>
  <si>
    <t>VICKI MORDAUNT</t>
  </si>
  <si>
    <t>LORRAINE HENNESSY</t>
  </si>
  <si>
    <t xml:space="preserve">Sarah Byrne (Acro) </t>
  </si>
  <si>
    <t>Aileen Coughlan Mc Carthy (Acro)</t>
  </si>
  <si>
    <t>Aisling Daly</t>
  </si>
  <si>
    <t>Lisa Braniff</t>
  </si>
  <si>
    <t>2 min warm up on floor - height check</t>
  </si>
  <si>
    <t>Dyn</t>
  </si>
  <si>
    <t>Bal</t>
  </si>
  <si>
    <t>Rotation 3 - Saturday</t>
  </si>
  <si>
    <t>Rotation 2 - Saturday</t>
  </si>
  <si>
    <t>Rotation 1- Saturday</t>
  </si>
  <si>
    <t>All Gymnasts to be ready for Height Check</t>
  </si>
  <si>
    <t>All Gymnasts to be ready for Height Check - Judges Toilet Break</t>
  </si>
  <si>
    <t>142 (100)</t>
  </si>
  <si>
    <t>143 (101)</t>
  </si>
  <si>
    <t>144 (102)</t>
  </si>
  <si>
    <t>145 (103)</t>
  </si>
  <si>
    <t>146 (104)</t>
  </si>
  <si>
    <t>147 (105)</t>
  </si>
  <si>
    <t>148 (106)</t>
  </si>
  <si>
    <t>149 (107)</t>
  </si>
  <si>
    <t>150 (108)</t>
  </si>
  <si>
    <t>151 (109)</t>
  </si>
  <si>
    <t>152 (110)</t>
  </si>
  <si>
    <t>153 (111)</t>
  </si>
  <si>
    <t>154 (112)</t>
  </si>
  <si>
    <t>155 (113)</t>
  </si>
  <si>
    <t>156 (114)</t>
  </si>
  <si>
    <t>157 (115)</t>
  </si>
  <si>
    <t>165 (123)</t>
  </si>
  <si>
    <t>173 (131)</t>
  </si>
  <si>
    <t>178 (136)</t>
  </si>
  <si>
    <t>158 (116)</t>
  </si>
  <si>
    <t>159 (117)</t>
  </si>
  <si>
    <t>160 (118)</t>
  </si>
  <si>
    <t>161 (119)</t>
  </si>
  <si>
    <t>162 (120)</t>
  </si>
  <si>
    <t>163 (121)</t>
  </si>
  <si>
    <t>164 (122)</t>
  </si>
  <si>
    <t>166 (124)</t>
  </si>
  <si>
    <t>167 (125)</t>
  </si>
  <si>
    <t>168 (126)</t>
  </si>
  <si>
    <t>169 (127)</t>
  </si>
  <si>
    <t>170 (128)</t>
  </si>
  <si>
    <t>171 (129)</t>
  </si>
  <si>
    <t>172 (130)</t>
  </si>
  <si>
    <t>174 (132)</t>
  </si>
  <si>
    <t>175 (133)</t>
  </si>
  <si>
    <t>176 (134)</t>
  </si>
  <si>
    <t>177 (135)</t>
  </si>
  <si>
    <t>179 (137)</t>
  </si>
  <si>
    <t>180 (138)</t>
  </si>
  <si>
    <t>181 (139)</t>
  </si>
  <si>
    <t>all Gymnasts in Pool B to be rotated to Comp Hall</t>
  </si>
  <si>
    <t>all Gymnasts in Pool C to be rotated to Comp Hall - Judges Toilet Break</t>
  </si>
  <si>
    <t>all Gymnasts in Pool D to be rotated to Comp Hall</t>
  </si>
  <si>
    <t>all Gymnasts in Pool E to be rotated to Comp Hall - Judges Toilet Break</t>
  </si>
  <si>
    <t>all Gymnasts in Pool F to be rotated to Comp Hall</t>
  </si>
  <si>
    <t>Rotation 2 - Sunday</t>
  </si>
  <si>
    <t>No</t>
  </si>
  <si>
    <t>all Gymnasts in Pool H to be rotated to Comp Hall &amp; Height Check</t>
  </si>
  <si>
    <t>all Gymnasts in Pool I to be rotated to Comp Hall - Judges Toilet Break &amp; Height Check</t>
  </si>
  <si>
    <t>all Gymnasts in Pool J to be rotated to Comp Hall &amp; Height Check</t>
  </si>
  <si>
    <t>all Gymnasts in Pool K to be rotated to Comp Hall - Judges Toilet Break &amp; Height Check</t>
  </si>
  <si>
    <t>all Gymnasts in Pool L to be rotated to Comp Hall &amp; Height Check</t>
  </si>
  <si>
    <t>Ella Campbell, Aifric Daly &amp; Faye O'Mahony</t>
  </si>
  <si>
    <t>Grade 4</t>
  </si>
  <si>
    <t>Ella McHugh, Meghan McNulty &amp; Ava Guiney</t>
  </si>
  <si>
    <t>Kate McGuinn, Sarah McCormack &amp; Lisa Kilfeather</t>
  </si>
  <si>
    <t>Niamh Caffrey, Paige Cassidy &amp; Casey Leigh O'Connor</t>
  </si>
  <si>
    <t>Sarah Murphy, Charlie Buckley &amp; Amber Shaw</t>
  </si>
  <si>
    <t>Becca Hennebry, Becky O'Callaghan &amp; Katie Roche</t>
  </si>
  <si>
    <t>Lauren Christopher, Grace Prendergast &amp; Grace Fogarty</t>
  </si>
  <si>
    <t>Grace Collins, Sadhbh Prendergast &amp; Liberty Linn</t>
  </si>
  <si>
    <t>Isabelle O'Donovan, Alison Fennell &amp; Sarah Behan</t>
  </si>
  <si>
    <t>Megan Waters, Kaitlin Smith &amp; Anna Dupas</t>
  </si>
  <si>
    <t>Cliodhna Davitt, Emily Loughlin &amp; Isabel Davitt</t>
  </si>
  <si>
    <t>Anna Walsh, Aoibheann Ryan &amp; Katie Moran</t>
  </si>
  <si>
    <t>Emma Norris, Elle Doyle &amp; Leyla Guney</t>
  </si>
  <si>
    <t>Hannah Cleere, Alice Molloy Nolan &amp; Lien Campbell</t>
  </si>
  <si>
    <t>Kate Delea, Saoirse Duggan &amp; Ellie Keane</t>
  </si>
  <si>
    <t>Hannah O'Grady, Alannah Curry &amp; Chloe Holohan</t>
  </si>
  <si>
    <t>Kate Barry, Chelsea Xaji &amp; Gretta Mack</t>
  </si>
  <si>
    <t>Ashlinn Doggett, Lauren Morrissey &amp; Saoirse Darcy</t>
  </si>
  <si>
    <t>Ellen O 'Brien, Issy Kavanagh &amp; Sam Quirke</t>
  </si>
  <si>
    <t>Kayleigh Heffernan, Aleesha Roche &amp; Iseult Hall</t>
  </si>
  <si>
    <t>Katie Kenny &amp; Grace O'Connor</t>
  </si>
  <si>
    <t>Casey Regan &amp; Nata Ada</t>
  </si>
  <si>
    <t>Alison O Mahony &amp; Aisling Geary</t>
  </si>
  <si>
    <t>Aoibhinn Darcy &amp; Alice Lillie</t>
  </si>
  <si>
    <t>Sarah Bergin &amp; Saidhbhe Sheil</t>
  </si>
  <si>
    <t>Elara Kelly &amp; Lily McLoughlin</t>
  </si>
  <si>
    <t>Caoimhe Mac Cinna &amp; Laura MacNeill</t>
  </si>
  <si>
    <t>Abbie Maher &amp; Isabel Whelan</t>
  </si>
  <si>
    <t>Roisin Collins &amp; Abbie Morgan</t>
  </si>
  <si>
    <t>Ellen O Connell &amp; Zoe Monaghan</t>
  </si>
  <si>
    <t>Aoife Loughlin &amp; Liadan Ruddy</t>
  </si>
  <si>
    <t>Claire O'Brien &amp; Roisin Flanagan</t>
  </si>
  <si>
    <t>Juliette Blake, Eadaoin O'Connell</t>
  </si>
  <si>
    <t>Shauna O'Connell &amp; Alex Healy</t>
  </si>
  <si>
    <t>Chloe Clarke &amp; Sadhbh Reilly</t>
  </si>
  <si>
    <t>Stephanie Radalescu &amp; Amy O'Harte</t>
  </si>
  <si>
    <t>Martin O'Brien &amp; Faye Kennedy</t>
  </si>
  <si>
    <t>Ava Craig &amp; Leon Sherry</t>
  </si>
  <si>
    <t>Rotation 2 finished - Medal Presentation &amp; Judges Break</t>
  </si>
  <si>
    <t xml:space="preserve">Rotation 3 finished - Competition to continue Sunday </t>
  </si>
  <si>
    <t>Rotation 1 finished - Medal Presentation &amp; Judges Break</t>
  </si>
  <si>
    <t>S</t>
  </si>
  <si>
    <t>T</t>
  </si>
  <si>
    <t>Amalita O'Donohoe &amp; Kiera Gibbs</t>
  </si>
  <si>
    <t>Eabha Travers, Sarah Fitzpatrick &amp; Caoimhe O'Brien</t>
  </si>
  <si>
    <t>all Gymnasts in Pool G to be rotated to Comp Hall</t>
  </si>
  <si>
    <t>Rotation 1 - Sunday</t>
  </si>
  <si>
    <t>Emma Daniels, Clara Cleere &amp; Lily O'Shea</t>
  </si>
  <si>
    <t>2 min warm up on floor - height check - Judges Toilet Break</t>
  </si>
  <si>
    <t>walk</t>
  </si>
  <si>
    <t>Dance/ Individuals</t>
  </si>
  <si>
    <t>2 min warm up Comp Floor</t>
  </si>
  <si>
    <t>5 min walk to GI</t>
  </si>
  <si>
    <t>15 Minutes on Sprung Floor</t>
  </si>
  <si>
    <t>5 min walk back to comp hall</t>
  </si>
  <si>
    <t>Start Time</t>
  </si>
  <si>
    <t>Finish Time</t>
  </si>
  <si>
    <t>Stretching Floor               15 Minutes</t>
  </si>
  <si>
    <t>Dance/ Individuals    15 minutes</t>
  </si>
  <si>
    <t>15 Minutes on Sprung Floor in Gym Ireland Training Hall</t>
  </si>
  <si>
    <t xml:space="preserve">Stretching Floor </t>
  </si>
  <si>
    <t>Sarah Moran &amp; Emma Farelly</t>
  </si>
  <si>
    <t>Q</t>
  </si>
  <si>
    <t>U</t>
  </si>
  <si>
    <t>Erin Curran &amp; Lili-Rose O'Beirne</t>
  </si>
  <si>
    <t>Fiona Doyle &amp; Laura Breen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</si>
</sst>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Border="1"/>
    <xf numFmtId="0" fontId="0" fillId="0" borderId="1" xfId="0" applyFill="1" applyBorder="1" applyAlignment="1"/>
    <xf numFmtId="0" fontId="2" fillId="0" borderId="1" xfId="0" applyFont="1" applyBorder="1" applyAlignme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2" fontId="0" fillId="0" borderId="0" xfId="0" applyNumberFormat="1"/>
    <xf numFmtId="2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6" borderId="0" xfId="0" applyFill="1" applyAlignment="1">
      <alignment horizontal="center"/>
    </xf>
    <xf numFmtId="2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8" fillId="0" borderId="0" xfId="0" applyNumberFormat="1" applyFont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opLeftCell="C1" workbookViewId="0">
      <selection activeCell="J13" sqref="J13"/>
    </sheetView>
  </sheetViews>
  <sheetFormatPr defaultRowHeight="15" x14ac:dyDescent="0.25"/>
  <cols>
    <col min="2" max="2" width="35.5703125" bestFit="1" customWidth="1"/>
    <col min="5" max="5" width="9.85546875" bestFit="1" customWidth="1"/>
    <col min="6" max="6" width="12.7109375" bestFit="1" customWidth="1"/>
    <col min="10" max="10" width="72.28515625" bestFit="1" customWidth="1"/>
  </cols>
  <sheetData>
    <row r="1" spans="1:11" x14ac:dyDescent="0.25">
      <c r="B1" t="s">
        <v>10</v>
      </c>
    </row>
    <row r="2" spans="1:11" x14ac:dyDescent="0.25">
      <c r="A2" s="288" t="s">
        <v>11</v>
      </c>
      <c r="B2" t="s">
        <v>1</v>
      </c>
    </row>
    <row r="3" spans="1:11" x14ac:dyDescent="0.25">
      <c r="A3" s="288"/>
      <c r="B3" t="s">
        <v>0</v>
      </c>
      <c r="C3">
        <v>26</v>
      </c>
      <c r="E3" t="s">
        <v>22</v>
      </c>
      <c r="F3" t="s">
        <v>4</v>
      </c>
      <c r="I3">
        <v>1</v>
      </c>
      <c r="J3" t="s">
        <v>17</v>
      </c>
      <c r="K3">
        <v>10</v>
      </c>
    </row>
    <row r="4" spans="1:11" x14ac:dyDescent="0.25">
      <c r="A4" s="288"/>
      <c r="F4" t="s">
        <v>14</v>
      </c>
      <c r="I4">
        <v>2</v>
      </c>
      <c r="J4" t="s">
        <v>18</v>
      </c>
      <c r="K4">
        <v>15</v>
      </c>
    </row>
    <row r="5" spans="1:11" x14ac:dyDescent="0.25">
      <c r="A5" s="288"/>
      <c r="B5" t="s">
        <v>2</v>
      </c>
      <c r="J5" t="s">
        <v>372</v>
      </c>
      <c r="K5">
        <v>5</v>
      </c>
    </row>
    <row r="6" spans="1:11" x14ac:dyDescent="0.25">
      <c r="A6" s="288"/>
      <c r="B6" t="s">
        <v>3</v>
      </c>
      <c r="C6">
        <v>25</v>
      </c>
      <c r="D6">
        <v>51</v>
      </c>
      <c r="I6">
        <v>3</v>
      </c>
      <c r="J6" t="s">
        <v>20</v>
      </c>
      <c r="K6">
        <v>15</v>
      </c>
    </row>
    <row r="7" spans="1:11" x14ac:dyDescent="0.25">
      <c r="A7" s="1"/>
      <c r="J7" t="s">
        <v>372</v>
      </c>
      <c r="K7">
        <v>5</v>
      </c>
    </row>
    <row r="8" spans="1:11" x14ac:dyDescent="0.25">
      <c r="B8" t="s">
        <v>21</v>
      </c>
      <c r="I8">
        <v>4</v>
      </c>
      <c r="J8" t="s">
        <v>19</v>
      </c>
    </row>
    <row r="10" spans="1:11" x14ac:dyDescent="0.25">
      <c r="A10" s="288" t="s">
        <v>12</v>
      </c>
      <c r="B10" t="s">
        <v>1</v>
      </c>
      <c r="F10" t="s">
        <v>15</v>
      </c>
    </row>
    <row r="11" spans="1:11" x14ac:dyDescent="0.25">
      <c r="A11" s="288"/>
      <c r="B11" t="s">
        <v>8</v>
      </c>
      <c r="C11">
        <v>24</v>
      </c>
    </row>
    <row r="12" spans="1:11" x14ac:dyDescent="0.25">
      <c r="A12" s="288"/>
    </row>
    <row r="13" spans="1:11" x14ac:dyDescent="0.25">
      <c r="A13" s="288"/>
      <c r="B13" t="s">
        <v>2</v>
      </c>
      <c r="D13" t="s">
        <v>7</v>
      </c>
    </row>
    <row r="14" spans="1:11" x14ac:dyDescent="0.25">
      <c r="A14" s="288"/>
      <c r="B14" t="s">
        <v>9</v>
      </c>
      <c r="C14">
        <v>25</v>
      </c>
    </row>
    <row r="16" spans="1:11" x14ac:dyDescent="0.25">
      <c r="A16" s="288" t="s">
        <v>13</v>
      </c>
      <c r="B16" t="s">
        <v>1</v>
      </c>
      <c r="F16" t="s">
        <v>16</v>
      </c>
    </row>
    <row r="17" spans="1:10" x14ac:dyDescent="0.25">
      <c r="A17" s="288"/>
      <c r="B17" t="s">
        <v>5</v>
      </c>
      <c r="C17">
        <v>20</v>
      </c>
      <c r="J17" t="s">
        <v>38</v>
      </c>
    </row>
    <row r="18" spans="1:10" x14ac:dyDescent="0.25">
      <c r="A18" s="288"/>
      <c r="J18" t="s">
        <v>48</v>
      </c>
    </row>
    <row r="19" spans="1:10" x14ac:dyDescent="0.25">
      <c r="A19" s="288"/>
      <c r="B19" t="s">
        <v>2</v>
      </c>
      <c r="D19" t="s">
        <v>7</v>
      </c>
    </row>
    <row r="20" spans="1:10" x14ac:dyDescent="0.25">
      <c r="A20" s="288"/>
      <c r="B20" t="s">
        <v>6</v>
      </c>
      <c r="C20">
        <v>22</v>
      </c>
      <c r="J20" t="s">
        <v>39</v>
      </c>
    </row>
    <row r="22" spans="1:10" x14ac:dyDescent="0.25">
      <c r="J22" t="s">
        <v>41</v>
      </c>
    </row>
    <row r="23" spans="1:10" x14ac:dyDescent="0.25">
      <c r="J23" t="s">
        <v>40</v>
      </c>
    </row>
    <row r="24" spans="1:10" x14ac:dyDescent="0.25">
      <c r="J24" t="s">
        <v>45</v>
      </c>
    </row>
    <row r="25" spans="1:10" x14ac:dyDescent="0.25">
      <c r="J25" t="s">
        <v>42</v>
      </c>
    </row>
    <row r="26" spans="1:10" x14ac:dyDescent="0.25">
      <c r="J26" t="s">
        <v>43</v>
      </c>
    </row>
    <row r="27" spans="1:10" x14ac:dyDescent="0.25">
      <c r="J27" t="s">
        <v>44</v>
      </c>
    </row>
    <row r="28" spans="1:10" x14ac:dyDescent="0.25">
      <c r="J28" t="s">
        <v>46</v>
      </c>
    </row>
    <row r="29" spans="1:10" x14ac:dyDescent="0.25">
      <c r="J29" t="s">
        <v>47</v>
      </c>
    </row>
  </sheetData>
  <mergeCells count="3">
    <mergeCell ref="A2:A6"/>
    <mergeCell ref="A10:A14"/>
    <mergeCell ref="A16:A20"/>
  </mergeCells>
  <pageMargins left="0.25" right="0.25" top="0.75" bottom="0.75" header="0.3" footer="0.3"/>
  <pageSetup paperSize="9" scale="77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8" sqref="B8"/>
    </sheetView>
  </sheetViews>
  <sheetFormatPr defaultRowHeight="15" x14ac:dyDescent="0.25"/>
  <cols>
    <col min="2" max="2" width="31.28515625" bestFit="1" customWidth="1"/>
    <col min="3" max="3" width="13.42578125" style="254" customWidth="1"/>
    <col min="4" max="4" width="9.7109375" style="254" customWidth="1"/>
    <col min="5" max="5" width="9.140625" style="254"/>
    <col min="6" max="6" width="3" style="254" bestFit="1" customWidth="1"/>
    <col min="7" max="7" width="12.140625" bestFit="1" customWidth="1"/>
  </cols>
  <sheetData>
    <row r="1" spans="1:7" x14ac:dyDescent="0.25">
      <c r="A1" s="257"/>
      <c r="B1" s="257" t="s">
        <v>222</v>
      </c>
      <c r="C1" s="255" t="s">
        <v>223</v>
      </c>
      <c r="D1" s="255" t="s">
        <v>224</v>
      </c>
      <c r="F1" s="255"/>
      <c r="G1" s="257" t="s">
        <v>225</v>
      </c>
    </row>
    <row r="2" spans="1:7" x14ac:dyDescent="0.25">
      <c r="A2" s="257">
        <v>1</v>
      </c>
      <c r="B2" s="256" t="s">
        <v>229</v>
      </c>
      <c r="C2" s="255" t="s">
        <v>227</v>
      </c>
      <c r="D2" s="255"/>
      <c r="F2" s="255">
        <v>1</v>
      </c>
      <c r="G2" s="257" t="s">
        <v>227</v>
      </c>
    </row>
    <row r="3" spans="1:7" x14ac:dyDescent="0.25">
      <c r="A3" s="257">
        <v>2</v>
      </c>
      <c r="B3" s="256" t="s">
        <v>230</v>
      </c>
      <c r="C3" s="252" t="s">
        <v>227</v>
      </c>
      <c r="D3" s="255"/>
      <c r="F3" s="255">
        <v>2</v>
      </c>
      <c r="G3" s="257" t="s">
        <v>57</v>
      </c>
    </row>
    <row r="4" spans="1:7" x14ac:dyDescent="0.25">
      <c r="A4" s="257">
        <v>3</v>
      </c>
      <c r="B4" s="258" t="s">
        <v>231</v>
      </c>
      <c r="C4" s="260" t="s">
        <v>57</v>
      </c>
      <c r="D4" s="261"/>
      <c r="E4" s="175"/>
      <c r="F4" s="255">
        <v>3</v>
      </c>
      <c r="G4" s="257" t="s">
        <v>101</v>
      </c>
    </row>
    <row r="5" spans="1:7" x14ac:dyDescent="0.25">
      <c r="A5" s="257">
        <v>4</v>
      </c>
      <c r="B5" s="258" t="s">
        <v>232</v>
      </c>
      <c r="C5" s="252" t="s">
        <v>57</v>
      </c>
      <c r="D5" s="255" t="s">
        <v>233</v>
      </c>
      <c r="E5" s="175"/>
      <c r="F5" s="252">
        <v>4</v>
      </c>
      <c r="G5" s="257" t="s">
        <v>82</v>
      </c>
    </row>
    <row r="6" spans="1:7" x14ac:dyDescent="0.25">
      <c r="A6" s="257">
        <v>5</v>
      </c>
      <c r="B6" s="256" t="s">
        <v>234</v>
      </c>
      <c r="C6" s="252" t="s">
        <v>57</v>
      </c>
      <c r="D6" s="255"/>
      <c r="E6" s="262"/>
      <c r="F6" s="261">
        <v>5</v>
      </c>
      <c r="G6" s="257" t="s">
        <v>76</v>
      </c>
    </row>
    <row r="7" spans="1:7" x14ac:dyDescent="0.25">
      <c r="A7" s="257">
        <v>6</v>
      </c>
      <c r="B7" s="258" t="s">
        <v>236</v>
      </c>
      <c r="C7" s="252" t="s">
        <v>57</v>
      </c>
      <c r="D7" s="255"/>
      <c r="F7" s="255">
        <v>6</v>
      </c>
      <c r="G7" s="257" t="s">
        <v>187</v>
      </c>
    </row>
    <row r="8" spans="1:7" x14ac:dyDescent="0.25">
      <c r="A8" s="257">
        <v>7</v>
      </c>
      <c r="B8" s="258" t="s">
        <v>237</v>
      </c>
      <c r="C8" s="252" t="s">
        <v>57</v>
      </c>
      <c r="D8" s="255"/>
      <c r="E8" s="175"/>
      <c r="F8" s="255">
        <v>7</v>
      </c>
      <c r="G8" s="257" t="s">
        <v>235</v>
      </c>
    </row>
    <row r="9" spans="1:7" x14ac:dyDescent="0.25">
      <c r="A9" s="257">
        <v>8</v>
      </c>
      <c r="B9" s="258" t="s">
        <v>239</v>
      </c>
      <c r="C9" s="252" t="s">
        <v>101</v>
      </c>
      <c r="D9" s="255"/>
      <c r="F9" s="255">
        <v>8</v>
      </c>
      <c r="G9" s="257" t="s">
        <v>59</v>
      </c>
    </row>
    <row r="10" spans="1:7" x14ac:dyDescent="0.25">
      <c r="A10" s="257">
        <v>9</v>
      </c>
      <c r="B10" s="258" t="s">
        <v>240</v>
      </c>
      <c r="C10" s="252" t="s">
        <v>101</v>
      </c>
      <c r="D10" s="255"/>
      <c r="F10" s="255">
        <v>9</v>
      </c>
      <c r="G10" s="257" t="s">
        <v>238</v>
      </c>
    </row>
    <row r="11" spans="1:7" x14ac:dyDescent="0.25">
      <c r="A11" s="257">
        <v>10</v>
      </c>
      <c r="B11" s="258" t="s">
        <v>241</v>
      </c>
      <c r="C11" s="252" t="s">
        <v>101</v>
      </c>
      <c r="D11" s="255"/>
      <c r="F11" s="255">
        <v>10</v>
      </c>
      <c r="G11" s="257" t="s">
        <v>63</v>
      </c>
    </row>
    <row r="12" spans="1:7" x14ac:dyDescent="0.25">
      <c r="A12" s="257">
        <v>11</v>
      </c>
      <c r="B12" s="258" t="s">
        <v>243</v>
      </c>
      <c r="C12" s="252" t="s">
        <v>82</v>
      </c>
      <c r="D12" s="255" t="s">
        <v>233</v>
      </c>
      <c r="F12" s="255">
        <v>11</v>
      </c>
      <c r="G12" s="257" t="s">
        <v>52</v>
      </c>
    </row>
    <row r="13" spans="1:7" x14ac:dyDescent="0.25">
      <c r="A13" s="257">
        <v>12</v>
      </c>
      <c r="B13" s="258" t="s">
        <v>244</v>
      </c>
      <c r="C13" s="252" t="s">
        <v>82</v>
      </c>
      <c r="D13" s="255" t="s">
        <v>233</v>
      </c>
      <c r="F13" s="255">
        <v>12</v>
      </c>
      <c r="G13" s="257" t="s">
        <v>242</v>
      </c>
    </row>
    <row r="14" spans="1:7" x14ac:dyDescent="0.25">
      <c r="A14" s="257">
        <v>13</v>
      </c>
      <c r="B14" s="256" t="s">
        <v>245</v>
      </c>
      <c r="C14" s="252" t="s">
        <v>76</v>
      </c>
      <c r="D14" s="255"/>
      <c r="G14" s="253"/>
    </row>
    <row r="15" spans="1:7" x14ac:dyDescent="0.25">
      <c r="A15" s="257">
        <v>14</v>
      </c>
      <c r="B15" s="258" t="s">
        <v>246</v>
      </c>
      <c r="C15" s="252" t="s">
        <v>76</v>
      </c>
      <c r="D15" s="255"/>
      <c r="G15" s="253"/>
    </row>
    <row r="16" spans="1:7" x14ac:dyDescent="0.25">
      <c r="A16" s="257">
        <v>15</v>
      </c>
      <c r="B16" s="256" t="s">
        <v>247</v>
      </c>
      <c r="C16" s="252" t="s">
        <v>76</v>
      </c>
      <c r="D16" s="255"/>
      <c r="E16" s="175"/>
      <c r="F16" s="175"/>
      <c r="G16" s="253"/>
    </row>
    <row r="17" spans="1:6" x14ac:dyDescent="0.25">
      <c r="A17" s="257">
        <v>16</v>
      </c>
      <c r="B17" s="258" t="s">
        <v>248</v>
      </c>
      <c r="C17" s="252" t="s">
        <v>76</v>
      </c>
      <c r="D17" s="255"/>
    </row>
    <row r="18" spans="1:6" x14ac:dyDescent="0.25">
      <c r="A18" s="257">
        <v>17</v>
      </c>
      <c r="B18" s="258" t="s">
        <v>249</v>
      </c>
      <c r="C18" s="252" t="s">
        <v>187</v>
      </c>
      <c r="D18" s="255"/>
      <c r="E18" s="175"/>
      <c r="F18" s="175"/>
    </row>
    <row r="19" spans="1:6" x14ac:dyDescent="0.25">
      <c r="A19" s="257">
        <v>18</v>
      </c>
      <c r="B19" s="258" t="s">
        <v>250</v>
      </c>
      <c r="C19" s="252" t="s">
        <v>187</v>
      </c>
      <c r="D19" s="255"/>
    </row>
    <row r="20" spans="1:6" x14ac:dyDescent="0.25">
      <c r="A20" s="257"/>
      <c r="B20" s="258" t="s">
        <v>251</v>
      </c>
      <c r="C20" s="252" t="s">
        <v>61</v>
      </c>
      <c r="D20" s="255"/>
    </row>
    <row r="21" spans="1:6" x14ac:dyDescent="0.25">
      <c r="A21" s="257">
        <v>19</v>
      </c>
      <c r="B21" s="257" t="s">
        <v>226</v>
      </c>
      <c r="C21" s="255" t="s">
        <v>59</v>
      </c>
      <c r="D21" s="255"/>
    </row>
    <row r="22" spans="1:6" x14ac:dyDescent="0.25">
      <c r="A22" s="257">
        <v>20</v>
      </c>
      <c r="B22" s="257" t="s">
        <v>228</v>
      </c>
      <c r="C22" s="255" t="s">
        <v>59</v>
      </c>
      <c r="D22" s="255"/>
    </row>
    <row r="23" spans="1:6" s="253" customFormat="1" x14ac:dyDescent="0.25">
      <c r="A23" s="257">
        <v>21</v>
      </c>
      <c r="B23" s="258" t="s">
        <v>252</v>
      </c>
      <c r="C23" s="252" t="s">
        <v>106</v>
      </c>
      <c r="D23" s="255" t="s">
        <v>233</v>
      </c>
      <c r="E23" s="254"/>
      <c r="F23" s="254"/>
    </row>
    <row r="24" spans="1:6" s="253" customFormat="1" x14ac:dyDescent="0.25">
      <c r="A24" s="257">
        <v>22</v>
      </c>
      <c r="B24" s="258" t="s">
        <v>253</v>
      </c>
      <c r="C24" s="252" t="s">
        <v>106</v>
      </c>
      <c r="D24" s="255" t="s">
        <v>254</v>
      </c>
      <c r="E24" s="254"/>
      <c r="F24" s="254"/>
    </row>
    <row r="25" spans="1:6" x14ac:dyDescent="0.25">
      <c r="A25" s="257">
        <v>23</v>
      </c>
      <c r="B25" s="257" t="s">
        <v>256</v>
      </c>
      <c r="C25" s="252" t="s">
        <v>63</v>
      </c>
      <c r="D25" s="255"/>
    </row>
    <row r="26" spans="1:6" x14ac:dyDescent="0.25">
      <c r="A26" s="257">
        <v>24</v>
      </c>
      <c r="B26" s="257" t="s">
        <v>257</v>
      </c>
      <c r="C26" s="252" t="s">
        <v>63</v>
      </c>
      <c r="D26" s="255"/>
      <c r="E26" s="263" t="s">
        <v>255</v>
      </c>
    </row>
    <row r="27" spans="1:6" x14ac:dyDescent="0.25">
      <c r="A27" s="257">
        <v>25</v>
      </c>
      <c r="B27" s="257" t="s">
        <v>258</v>
      </c>
      <c r="C27" s="252" t="s">
        <v>52</v>
      </c>
      <c r="D27" s="255"/>
      <c r="E27" s="175"/>
      <c r="F27" s="175"/>
    </row>
    <row r="28" spans="1:6" x14ac:dyDescent="0.25">
      <c r="A28" s="257">
        <v>26</v>
      </c>
      <c r="B28" s="256" t="s">
        <v>259</v>
      </c>
      <c r="C28" s="252" t="s">
        <v>52</v>
      </c>
      <c r="D28" s="255"/>
      <c r="E28" s="175"/>
      <c r="F28" s="175"/>
    </row>
    <row r="29" spans="1:6" x14ac:dyDescent="0.25">
      <c r="A29" s="257">
        <v>27</v>
      </c>
      <c r="B29" s="259" t="s">
        <v>260</v>
      </c>
      <c r="C29" s="252" t="s">
        <v>67</v>
      </c>
      <c r="D29" s="255"/>
    </row>
    <row r="30" spans="1:6" x14ac:dyDescent="0.25">
      <c r="A30" s="257">
        <v>28</v>
      </c>
      <c r="B30" s="256" t="s">
        <v>261</v>
      </c>
      <c r="C30" s="252" t="s">
        <v>67</v>
      </c>
      <c r="D30" s="255"/>
    </row>
    <row r="31" spans="1:6" x14ac:dyDescent="0.25">
      <c r="E31" s="175"/>
      <c r="F31" s="175"/>
    </row>
    <row r="32" spans="1:6" x14ac:dyDescent="0.25">
      <c r="E32" s="175"/>
      <c r="F32" s="17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6"/>
  <sheetViews>
    <sheetView topLeftCell="B1" workbookViewId="0">
      <selection activeCell="B2" sqref="B2:J2"/>
    </sheetView>
  </sheetViews>
  <sheetFormatPr defaultRowHeight="15" x14ac:dyDescent="0.25"/>
  <cols>
    <col min="2" max="2" width="4" bestFit="1" customWidth="1"/>
    <col min="3" max="3" width="5" bestFit="1" customWidth="1"/>
    <col min="4" max="4" width="57.140625" bestFit="1" customWidth="1"/>
    <col min="5" max="5" width="10.140625" style="1" bestFit="1" customWidth="1"/>
    <col min="6" max="6" width="9.140625" style="1"/>
    <col min="7" max="7" width="10.7109375" style="1" bestFit="1" customWidth="1"/>
    <col min="8" max="9" width="9.140625" style="1"/>
    <col min="10" max="10" width="11" style="80" bestFit="1" customWidth="1"/>
    <col min="11" max="12" width="11" style="80" customWidth="1"/>
    <col min="13" max="13" width="11.42578125" style="80" bestFit="1" customWidth="1"/>
    <col min="14" max="14" width="11.42578125" style="80" customWidth="1"/>
    <col min="15" max="17" width="9.140625" style="80"/>
  </cols>
  <sheetData>
    <row r="2" spans="2:17" ht="18.75" x14ac:dyDescent="0.3">
      <c r="B2" s="290" t="s">
        <v>267</v>
      </c>
      <c r="C2" s="290"/>
      <c r="D2" s="290"/>
      <c r="E2" s="290"/>
      <c r="F2" s="290"/>
      <c r="G2" s="290"/>
      <c r="H2" s="290"/>
      <c r="I2" s="290"/>
      <c r="J2" s="290"/>
    </row>
    <row r="3" spans="2:17" ht="60" x14ac:dyDescent="0.25">
      <c r="B3" s="81" t="s">
        <v>23</v>
      </c>
      <c r="C3" s="81" t="s">
        <v>24</v>
      </c>
      <c r="D3" s="81" t="s">
        <v>25</v>
      </c>
      <c r="E3" s="81" t="s">
        <v>26</v>
      </c>
      <c r="F3" s="81" t="s">
        <v>27</v>
      </c>
      <c r="G3" s="81" t="s">
        <v>28</v>
      </c>
      <c r="H3" s="81" t="s">
        <v>30</v>
      </c>
      <c r="I3" s="81" t="s">
        <v>29</v>
      </c>
      <c r="J3" s="82" t="s">
        <v>115</v>
      </c>
      <c r="K3" s="82" t="s">
        <v>383</v>
      </c>
      <c r="L3" s="82"/>
      <c r="M3" s="82" t="s">
        <v>373</v>
      </c>
      <c r="N3" s="82"/>
      <c r="O3" s="82" t="s">
        <v>374</v>
      </c>
      <c r="P3" s="82"/>
      <c r="Q3" s="82" t="s">
        <v>118</v>
      </c>
    </row>
    <row r="4" spans="2:17" x14ac:dyDescent="0.25">
      <c r="B4">
        <v>1</v>
      </c>
      <c r="C4" s="291" t="s">
        <v>31</v>
      </c>
      <c r="D4" s="10" t="s">
        <v>62</v>
      </c>
      <c r="E4" s="9" t="s">
        <v>50</v>
      </c>
      <c r="F4" s="9" t="s">
        <v>51</v>
      </c>
      <c r="G4" s="9" t="s">
        <v>63</v>
      </c>
      <c r="H4" s="9" t="s">
        <v>53</v>
      </c>
      <c r="I4" s="1" t="s">
        <v>31</v>
      </c>
      <c r="J4" s="80">
        <v>10.3</v>
      </c>
      <c r="K4" s="80">
        <v>9.5</v>
      </c>
      <c r="M4" s="80">
        <f>O4-0.15</f>
        <v>10.08</v>
      </c>
      <c r="O4" s="80">
        <f>Q4-0.02</f>
        <v>10.23</v>
      </c>
      <c r="Q4" s="80">
        <f>J4-0.05</f>
        <v>10.25</v>
      </c>
    </row>
    <row r="5" spans="2:17" x14ac:dyDescent="0.25">
      <c r="B5">
        <v>2</v>
      </c>
      <c r="C5" s="291"/>
      <c r="D5" s="41" t="s">
        <v>91</v>
      </c>
      <c r="E5" s="40" t="s">
        <v>78</v>
      </c>
      <c r="F5" s="40" t="s">
        <v>51</v>
      </c>
      <c r="G5" s="40" t="s">
        <v>76</v>
      </c>
      <c r="H5" s="40" t="s">
        <v>53</v>
      </c>
      <c r="I5" s="1" t="s">
        <v>32</v>
      </c>
      <c r="J5" s="80">
        <f>J4+0.03</f>
        <v>10.33</v>
      </c>
    </row>
    <row r="6" spans="2:17" x14ac:dyDescent="0.25">
      <c r="B6">
        <v>3</v>
      </c>
      <c r="C6" s="291"/>
      <c r="D6" s="3" t="s">
        <v>49</v>
      </c>
      <c r="E6" s="4" t="s">
        <v>50</v>
      </c>
      <c r="F6" s="4" t="s">
        <v>51</v>
      </c>
      <c r="G6" s="4" t="s">
        <v>52</v>
      </c>
      <c r="H6" s="4" t="s">
        <v>53</v>
      </c>
      <c r="I6" s="1" t="s">
        <v>31</v>
      </c>
      <c r="J6" s="80">
        <f t="shared" ref="J6:J11" si="0">J5+0.03</f>
        <v>10.36</v>
      </c>
    </row>
    <row r="7" spans="2:17" x14ac:dyDescent="0.25">
      <c r="B7">
        <v>4</v>
      </c>
      <c r="C7" s="291"/>
      <c r="D7" s="44" t="s">
        <v>92</v>
      </c>
      <c r="E7" s="42" t="s">
        <v>78</v>
      </c>
      <c r="F7" s="42" t="s">
        <v>51</v>
      </c>
      <c r="G7" s="43" t="s">
        <v>59</v>
      </c>
      <c r="H7" s="42" t="s">
        <v>53</v>
      </c>
      <c r="I7" s="1" t="s">
        <v>32</v>
      </c>
      <c r="J7" s="80">
        <f t="shared" si="0"/>
        <v>10.389999999999999</v>
      </c>
    </row>
    <row r="8" spans="2:17" x14ac:dyDescent="0.25">
      <c r="B8">
        <v>5</v>
      </c>
      <c r="C8" s="291"/>
      <c r="D8" s="3" t="s">
        <v>54</v>
      </c>
      <c r="E8" s="4" t="s">
        <v>50</v>
      </c>
      <c r="F8" s="4" t="s">
        <v>51</v>
      </c>
      <c r="G8" s="4" t="s">
        <v>55</v>
      </c>
      <c r="H8" s="4" t="s">
        <v>53</v>
      </c>
      <c r="I8" s="1" t="s">
        <v>31</v>
      </c>
      <c r="J8" s="80">
        <f t="shared" si="0"/>
        <v>10.419999999999998</v>
      </c>
    </row>
    <row r="9" spans="2:17" x14ac:dyDescent="0.25">
      <c r="B9">
        <v>6</v>
      </c>
      <c r="C9" s="291"/>
      <c r="D9" s="46" t="s">
        <v>93</v>
      </c>
      <c r="E9" s="45" t="s">
        <v>78</v>
      </c>
      <c r="F9" s="45" t="s">
        <v>51</v>
      </c>
      <c r="G9" s="45" t="s">
        <v>55</v>
      </c>
      <c r="H9" s="45" t="s">
        <v>53</v>
      </c>
      <c r="I9" s="1" t="s">
        <v>32</v>
      </c>
      <c r="J9" s="80">
        <f t="shared" si="0"/>
        <v>10.449999999999998</v>
      </c>
    </row>
    <row r="10" spans="2:17" x14ac:dyDescent="0.25">
      <c r="B10">
        <v>7</v>
      </c>
      <c r="C10" s="291"/>
      <c r="D10" s="3" t="s">
        <v>56</v>
      </c>
      <c r="E10" s="4" t="s">
        <v>50</v>
      </c>
      <c r="F10" s="4" t="s">
        <v>51</v>
      </c>
      <c r="G10" s="4" t="s">
        <v>57</v>
      </c>
      <c r="H10" s="4" t="s">
        <v>53</v>
      </c>
      <c r="I10" s="1" t="s">
        <v>31</v>
      </c>
      <c r="J10" s="80">
        <f t="shared" si="0"/>
        <v>10.479999999999997</v>
      </c>
    </row>
    <row r="11" spans="2:17" x14ac:dyDescent="0.25">
      <c r="B11">
        <v>8</v>
      </c>
      <c r="C11" s="291"/>
      <c r="D11" s="257" t="s">
        <v>105</v>
      </c>
      <c r="E11" s="255" t="s">
        <v>78</v>
      </c>
      <c r="F11" s="255" t="s">
        <v>51</v>
      </c>
      <c r="G11" s="255" t="s">
        <v>106</v>
      </c>
      <c r="H11" s="255" t="s">
        <v>53</v>
      </c>
      <c r="I11" s="1" t="s">
        <v>32</v>
      </c>
      <c r="J11" s="80">
        <f t="shared" si="0"/>
        <v>10.509999999999996</v>
      </c>
    </row>
    <row r="12" spans="2:17" x14ac:dyDescent="0.25">
      <c r="B12" s="292" t="s">
        <v>262</v>
      </c>
      <c r="C12" s="292"/>
      <c r="D12" s="292"/>
      <c r="E12" s="292"/>
      <c r="F12" s="292"/>
      <c r="G12" s="292"/>
      <c r="H12" s="292"/>
      <c r="I12" s="292"/>
      <c r="J12" s="292"/>
    </row>
    <row r="13" spans="2:17" x14ac:dyDescent="0.25">
      <c r="B13">
        <v>9</v>
      </c>
      <c r="C13" s="291" t="s">
        <v>32</v>
      </c>
      <c r="D13" s="8" t="s">
        <v>60</v>
      </c>
      <c r="E13" s="7" t="s">
        <v>50</v>
      </c>
      <c r="F13" s="7" t="s">
        <v>51</v>
      </c>
      <c r="G13" s="7" t="s">
        <v>61</v>
      </c>
      <c r="H13" s="7" t="s">
        <v>53</v>
      </c>
      <c r="I13" s="1" t="s">
        <v>31</v>
      </c>
      <c r="J13" s="80">
        <v>11</v>
      </c>
      <c r="K13" s="80">
        <f>M13-0.15</f>
        <v>10.26</v>
      </c>
      <c r="M13" s="80">
        <f>O13-0.15</f>
        <v>10.41</v>
      </c>
      <c r="O13" s="80">
        <f>Q13-0.02</f>
        <v>10.56</v>
      </c>
      <c r="Q13" s="80">
        <v>10.58</v>
      </c>
    </row>
    <row r="14" spans="2:17" x14ac:dyDescent="0.25">
      <c r="B14">
        <v>10</v>
      </c>
      <c r="C14" s="291"/>
      <c r="D14" s="48" t="s">
        <v>95</v>
      </c>
      <c r="E14" s="47" t="s">
        <v>78</v>
      </c>
      <c r="F14" s="47" t="s">
        <v>51</v>
      </c>
      <c r="G14" s="47" t="s">
        <v>76</v>
      </c>
      <c r="H14" s="47" t="s">
        <v>53</v>
      </c>
      <c r="I14" s="1" t="s">
        <v>32</v>
      </c>
      <c r="J14" s="80">
        <v>11.03</v>
      </c>
    </row>
    <row r="15" spans="2:17" x14ac:dyDescent="0.25">
      <c r="B15">
        <v>11</v>
      </c>
      <c r="C15" s="291"/>
      <c r="D15" s="3" t="s">
        <v>58</v>
      </c>
      <c r="E15" s="5" t="s">
        <v>50</v>
      </c>
      <c r="F15" s="5" t="s">
        <v>51</v>
      </c>
      <c r="G15" s="6" t="s">
        <v>59</v>
      </c>
      <c r="H15" s="6" t="s">
        <v>53</v>
      </c>
      <c r="I15" s="1" t="s">
        <v>31</v>
      </c>
      <c r="J15" s="80">
        <f>J14+0.03</f>
        <v>11.059999999999999</v>
      </c>
    </row>
    <row r="16" spans="2:17" x14ac:dyDescent="0.25">
      <c r="B16">
        <v>12</v>
      </c>
      <c r="C16" s="291"/>
      <c r="D16" s="51" t="s">
        <v>96</v>
      </c>
      <c r="E16" s="49" t="s">
        <v>78</v>
      </c>
      <c r="F16" s="49" t="s">
        <v>51</v>
      </c>
      <c r="G16" s="50" t="s">
        <v>59</v>
      </c>
      <c r="H16" s="49" t="s">
        <v>53</v>
      </c>
      <c r="I16" s="1" t="s">
        <v>32</v>
      </c>
      <c r="J16" s="80">
        <f t="shared" ref="J16:J20" si="1">J15+0.03</f>
        <v>11.089999999999998</v>
      </c>
    </row>
    <row r="17" spans="2:17" x14ac:dyDescent="0.25">
      <c r="B17">
        <v>13</v>
      </c>
      <c r="C17" s="291"/>
      <c r="D17" s="12" t="s">
        <v>64</v>
      </c>
      <c r="E17" s="11" t="s">
        <v>50</v>
      </c>
      <c r="F17" s="11" t="s">
        <v>51</v>
      </c>
      <c r="G17" s="11" t="s">
        <v>63</v>
      </c>
      <c r="H17" s="11" t="s">
        <v>53</v>
      </c>
      <c r="I17" s="1" t="s">
        <v>31</v>
      </c>
      <c r="J17" s="80">
        <f t="shared" si="1"/>
        <v>11.119999999999997</v>
      </c>
    </row>
    <row r="18" spans="2:17" x14ac:dyDescent="0.25">
      <c r="B18">
        <v>14</v>
      </c>
      <c r="C18" s="291"/>
      <c r="D18" s="53" t="s">
        <v>97</v>
      </c>
      <c r="E18" s="52" t="s">
        <v>78</v>
      </c>
      <c r="F18" s="52" t="s">
        <v>51</v>
      </c>
      <c r="G18" s="52" t="s">
        <v>52</v>
      </c>
      <c r="H18" s="52" t="s">
        <v>53</v>
      </c>
      <c r="I18" s="1" t="s">
        <v>32</v>
      </c>
      <c r="J18" s="80">
        <f t="shared" si="1"/>
        <v>11.149999999999997</v>
      </c>
    </row>
    <row r="19" spans="2:17" x14ac:dyDescent="0.25">
      <c r="B19">
        <v>15</v>
      </c>
      <c r="C19" s="291"/>
      <c r="D19" s="14" t="s">
        <v>65</v>
      </c>
      <c r="E19" s="13" t="s">
        <v>50</v>
      </c>
      <c r="F19" s="13" t="s">
        <v>51</v>
      </c>
      <c r="G19" s="13" t="s">
        <v>52</v>
      </c>
      <c r="H19" s="13" t="s">
        <v>53</v>
      </c>
      <c r="I19" s="1" t="s">
        <v>31</v>
      </c>
      <c r="J19" s="80">
        <f t="shared" si="1"/>
        <v>11.179999999999996</v>
      </c>
    </row>
    <row r="20" spans="2:17" x14ac:dyDescent="0.25">
      <c r="B20">
        <v>16</v>
      </c>
      <c r="C20" s="291"/>
      <c r="D20" s="55" t="s">
        <v>98</v>
      </c>
      <c r="E20" s="54" t="s">
        <v>78</v>
      </c>
      <c r="F20" s="54" t="s">
        <v>51</v>
      </c>
      <c r="G20" s="54" t="s">
        <v>67</v>
      </c>
      <c r="H20" s="54" t="s">
        <v>53</v>
      </c>
      <c r="I20" s="1" t="s">
        <v>32</v>
      </c>
      <c r="J20" s="80">
        <f t="shared" si="1"/>
        <v>11.209999999999996</v>
      </c>
    </row>
    <row r="21" spans="2:17" x14ac:dyDescent="0.25">
      <c r="B21" s="292" t="s">
        <v>371</v>
      </c>
      <c r="C21" s="292"/>
      <c r="D21" s="292"/>
      <c r="E21" s="292"/>
      <c r="F21" s="292"/>
      <c r="G21" s="292"/>
      <c r="H21" s="292"/>
      <c r="I21" s="292"/>
      <c r="J21" s="292"/>
    </row>
    <row r="22" spans="2:17" x14ac:dyDescent="0.25">
      <c r="B22">
        <v>17</v>
      </c>
      <c r="C22" s="291" t="s">
        <v>33</v>
      </c>
      <c r="D22" s="16" t="s">
        <v>66</v>
      </c>
      <c r="E22" s="15" t="s">
        <v>50</v>
      </c>
      <c r="F22" s="15" t="s">
        <v>51</v>
      </c>
      <c r="G22" s="15" t="s">
        <v>67</v>
      </c>
      <c r="H22" s="15" t="s">
        <v>53</v>
      </c>
      <c r="I22" s="1" t="s">
        <v>31</v>
      </c>
      <c r="J22" s="80">
        <v>11.3</v>
      </c>
      <c r="K22" s="80">
        <v>10.55</v>
      </c>
      <c r="M22" s="80">
        <f>O22-0.15</f>
        <v>11.110000000000001</v>
      </c>
      <c r="O22" s="80">
        <f>Q22-0.02</f>
        <v>11.260000000000002</v>
      </c>
      <c r="Q22" s="80">
        <f>J22-0.02</f>
        <v>11.280000000000001</v>
      </c>
    </row>
    <row r="23" spans="2:17" x14ac:dyDescent="0.25">
      <c r="B23">
        <v>18</v>
      </c>
      <c r="C23" s="291"/>
      <c r="D23" s="56" t="s">
        <v>70</v>
      </c>
      <c r="E23" s="57" t="s">
        <v>78</v>
      </c>
      <c r="F23" s="57" t="s">
        <v>51</v>
      </c>
      <c r="G23" s="57" t="s">
        <v>63</v>
      </c>
      <c r="H23" s="57" t="s">
        <v>53</v>
      </c>
      <c r="I23" s="1" t="s">
        <v>32</v>
      </c>
      <c r="J23" s="80">
        <f>J22+0.03</f>
        <v>11.33</v>
      </c>
    </row>
    <row r="24" spans="2:17" x14ac:dyDescent="0.25">
      <c r="B24">
        <v>19</v>
      </c>
      <c r="C24" s="291"/>
      <c r="D24" s="18" t="s">
        <v>68</v>
      </c>
      <c r="E24" s="17" t="s">
        <v>50</v>
      </c>
      <c r="F24" s="17" t="s">
        <v>51</v>
      </c>
      <c r="G24" s="17" t="s">
        <v>57</v>
      </c>
      <c r="H24" s="17" t="s">
        <v>53</v>
      </c>
      <c r="I24" s="1" t="s">
        <v>31</v>
      </c>
      <c r="J24" s="80">
        <f t="shared" ref="J24:J29" si="2">J23+0.03</f>
        <v>11.36</v>
      </c>
    </row>
    <row r="25" spans="2:17" x14ac:dyDescent="0.25">
      <c r="B25">
        <v>20</v>
      </c>
      <c r="C25" s="291"/>
      <c r="D25" s="59" t="s">
        <v>99</v>
      </c>
      <c r="E25" s="58" t="s">
        <v>78</v>
      </c>
      <c r="F25" s="58" t="s">
        <v>51</v>
      </c>
      <c r="G25" s="58" t="s">
        <v>55</v>
      </c>
      <c r="H25" s="58" t="s">
        <v>53</v>
      </c>
      <c r="I25" s="1" t="s">
        <v>32</v>
      </c>
      <c r="J25" s="80">
        <f t="shared" si="2"/>
        <v>11.389999999999999</v>
      </c>
    </row>
    <row r="26" spans="2:17" x14ac:dyDescent="0.25">
      <c r="B26">
        <v>21</v>
      </c>
      <c r="C26" s="291"/>
      <c r="D26" s="21" t="s">
        <v>69</v>
      </c>
      <c r="E26" s="19" t="s">
        <v>50</v>
      </c>
      <c r="F26" s="19" t="s">
        <v>51</v>
      </c>
      <c r="G26" s="20" t="s">
        <v>59</v>
      </c>
      <c r="H26" s="20" t="s">
        <v>53</v>
      </c>
      <c r="I26" s="1" t="s">
        <v>31</v>
      </c>
      <c r="J26" s="80">
        <f t="shared" si="2"/>
        <v>11.419999999999998</v>
      </c>
    </row>
    <row r="27" spans="2:17" x14ac:dyDescent="0.25">
      <c r="B27">
        <v>22</v>
      </c>
      <c r="C27" s="291"/>
      <c r="D27" s="61" t="s">
        <v>100</v>
      </c>
      <c r="E27" s="60" t="s">
        <v>78</v>
      </c>
      <c r="F27" s="60" t="s">
        <v>51</v>
      </c>
      <c r="G27" s="60" t="s">
        <v>57</v>
      </c>
      <c r="H27" s="60" t="s">
        <v>53</v>
      </c>
      <c r="I27" s="1" t="s">
        <v>32</v>
      </c>
      <c r="J27" s="80">
        <f t="shared" si="2"/>
        <v>11.449999999999998</v>
      </c>
    </row>
    <row r="28" spans="2:17" x14ac:dyDescent="0.25">
      <c r="B28">
        <v>23</v>
      </c>
      <c r="C28" s="291"/>
      <c r="D28" s="55" t="s">
        <v>71</v>
      </c>
      <c r="E28" s="54" t="s">
        <v>50</v>
      </c>
      <c r="F28" s="54" t="s">
        <v>51</v>
      </c>
      <c r="G28" s="54" t="s">
        <v>52</v>
      </c>
      <c r="H28" s="54" t="s">
        <v>53</v>
      </c>
      <c r="I28" s="1" t="s">
        <v>31</v>
      </c>
      <c r="J28" s="80">
        <f t="shared" si="2"/>
        <v>11.479999999999997</v>
      </c>
    </row>
    <row r="29" spans="2:17" x14ac:dyDescent="0.25">
      <c r="B29">
        <v>24</v>
      </c>
      <c r="C29" s="291"/>
      <c r="D29" s="63" t="s">
        <v>366</v>
      </c>
      <c r="E29" s="62" t="s">
        <v>78</v>
      </c>
      <c r="F29" s="62" t="s">
        <v>51</v>
      </c>
      <c r="G29" s="62" t="s">
        <v>101</v>
      </c>
      <c r="H29" s="62" t="s">
        <v>53</v>
      </c>
      <c r="I29" s="1" t="s">
        <v>32</v>
      </c>
      <c r="J29" s="80">
        <f t="shared" si="2"/>
        <v>11.509999999999996</v>
      </c>
    </row>
    <row r="30" spans="2:17" x14ac:dyDescent="0.25">
      <c r="B30" s="292" t="s">
        <v>262</v>
      </c>
      <c r="C30" s="292"/>
      <c r="D30" s="292"/>
      <c r="E30" s="292"/>
      <c r="F30" s="292"/>
      <c r="G30" s="292"/>
      <c r="H30" s="292"/>
      <c r="I30" s="292"/>
      <c r="J30" s="292"/>
    </row>
    <row r="31" spans="2:17" x14ac:dyDescent="0.25">
      <c r="B31">
        <v>25</v>
      </c>
      <c r="C31" s="291" t="s">
        <v>34</v>
      </c>
      <c r="D31" s="55" t="s">
        <v>72</v>
      </c>
      <c r="E31" s="54" t="s">
        <v>50</v>
      </c>
      <c r="F31" s="54" t="s">
        <v>51</v>
      </c>
      <c r="G31" s="54" t="s">
        <v>67</v>
      </c>
      <c r="H31" s="54" t="s">
        <v>53</v>
      </c>
      <c r="I31" s="1" t="s">
        <v>31</v>
      </c>
      <c r="J31" s="80">
        <v>11.55</v>
      </c>
      <c r="K31" s="80">
        <v>11.21</v>
      </c>
      <c r="M31" s="80">
        <f>O31-0.15</f>
        <v>11.360000000000001</v>
      </c>
      <c r="O31" s="80">
        <f>Q31-0.02</f>
        <v>11.510000000000002</v>
      </c>
      <c r="Q31" s="80">
        <f>J31-0.02</f>
        <v>11.530000000000001</v>
      </c>
    </row>
    <row r="32" spans="2:17" x14ac:dyDescent="0.25">
      <c r="B32">
        <v>26</v>
      </c>
      <c r="C32" s="291"/>
      <c r="D32" s="65" t="s">
        <v>102</v>
      </c>
      <c r="E32" s="64" t="s">
        <v>78</v>
      </c>
      <c r="F32" s="64" t="s">
        <v>51</v>
      </c>
      <c r="G32" s="64" t="s">
        <v>82</v>
      </c>
      <c r="H32" s="64" t="s">
        <v>53</v>
      </c>
      <c r="I32" s="1" t="s">
        <v>32</v>
      </c>
      <c r="J32" s="80">
        <f>J31+0.03</f>
        <v>11.58</v>
      </c>
    </row>
    <row r="33" spans="2:17" x14ac:dyDescent="0.25">
      <c r="B33">
        <v>27</v>
      </c>
      <c r="C33" s="291"/>
      <c r="D33" s="23" t="s">
        <v>73</v>
      </c>
      <c r="E33" s="22" t="s">
        <v>50</v>
      </c>
      <c r="F33" s="22" t="s">
        <v>51</v>
      </c>
      <c r="G33" s="22" t="s">
        <v>57</v>
      </c>
      <c r="H33" s="22" t="s">
        <v>74</v>
      </c>
      <c r="I33" s="1" t="s">
        <v>31</v>
      </c>
      <c r="J33" s="80">
        <v>12.01</v>
      </c>
    </row>
    <row r="34" spans="2:17" x14ac:dyDescent="0.25">
      <c r="B34">
        <v>28</v>
      </c>
      <c r="C34" s="291"/>
      <c r="D34" s="67" t="s">
        <v>103</v>
      </c>
      <c r="E34" s="66" t="s">
        <v>78</v>
      </c>
      <c r="F34" s="66" t="s">
        <v>51</v>
      </c>
      <c r="G34" s="66" t="s">
        <v>76</v>
      </c>
      <c r="H34" s="66" t="s">
        <v>53</v>
      </c>
      <c r="I34" s="1" t="s">
        <v>32</v>
      </c>
      <c r="J34" s="80">
        <f t="shared" ref="J34:J38" si="3">J33+0.03</f>
        <v>12.04</v>
      </c>
    </row>
    <row r="35" spans="2:17" x14ac:dyDescent="0.25">
      <c r="B35">
        <v>29</v>
      </c>
      <c r="C35" s="291"/>
      <c r="D35" s="25" t="s">
        <v>75</v>
      </c>
      <c r="E35" s="24" t="s">
        <v>50</v>
      </c>
      <c r="F35" s="24" t="s">
        <v>51</v>
      </c>
      <c r="G35" s="24" t="s">
        <v>76</v>
      </c>
      <c r="H35" s="24" t="s">
        <v>74</v>
      </c>
      <c r="I35" s="1" t="s">
        <v>31</v>
      </c>
      <c r="J35" s="80">
        <f t="shared" si="3"/>
        <v>12.069999999999999</v>
      </c>
    </row>
    <row r="36" spans="2:17" x14ac:dyDescent="0.25">
      <c r="B36">
        <v>30</v>
      </c>
      <c r="C36" s="291"/>
      <c r="D36" s="71" t="s">
        <v>104</v>
      </c>
      <c r="E36" s="69" t="s">
        <v>78</v>
      </c>
      <c r="F36" s="69" t="s">
        <v>51</v>
      </c>
      <c r="G36" s="70" t="s">
        <v>59</v>
      </c>
      <c r="H36" s="68" t="s">
        <v>53</v>
      </c>
      <c r="I36" s="1" t="s">
        <v>32</v>
      </c>
      <c r="J36" s="80">
        <f t="shared" si="3"/>
        <v>12.099999999999998</v>
      </c>
    </row>
    <row r="37" spans="2:17" x14ac:dyDescent="0.25">
      <c r="B37">
        <v>31</v>
      </c>
      <c r="C37" s="291"/>
      <c r="D37" s="27" t="s">
        <v>77</v>
      </c>
      <c r="E37" s="26" t="s">
        <v>78</v>
      </c>
      <c r="F37" s="26" t="s">
        <v>51</v>
      </c>
      <c r="G37" s="26" t="s">
        <v>59</v>
      </c>
      <c r="H37" s="26" t="s">
        <v>79</v>
      </c>
      <c r="I37" s="1" t="s">
        <v>31</v>
      </c>
      <c r="J37" s="80">
        <f t="shared" si="3"/>
        <v>12.129999999999997</v>
      </c>
    </row>
    <row r="38" spans="2:17" x14ac:dyDescent="0.25">
      <c r="B38">
        <v>32</v>
      </c>
      <c r="C38" s="291"/>
      <c r="D38" s="257" t="s">
        <v>94</v>
      </c>
      <c r="E38" s="255" t="s">
        <v>78</v>
      </c>
      <c r="F38" s="255" t="s">
        <v>51</v>
      </c>
      <c r="G38" s="255" t="s">
        <v>57</v>
      </c>
      <c r="H38" s="255" t="s">
        <v>53</v>
      </c>
      <c r="I38" s="1" t="s">
        <v>32</v>
      </c>
      <c r="J38" s="80">
        <f t="shared" si="3"/>
        <v>12.159999999999997</v>
      </c>
    </row>
    <row r="39" spans="2:17" x14ac:dyDescent="0.25">
      <c r="B39" s="292" t="s">
        <v>371</v>
      </c>
      <c r="C39" s="292"/>
      <c r="D39" s="292"/>
      <c r="E39" s="292"/>
      <c r="F39" s="292"/>
      <c r="G39" s="292"/>
      <c r="H39" s="292"/>
      <c r="I39" s="292"/>
      <c r="J39" s="292"/>
    </row>
    <row r="40" spans="2:17" ht="15" customHeight="1" x14ac:dyDescent="0.25">
      <c r="B40" s="253">
        <v>33</v>
      </c>
      <c r="C40" s="276" t="s">
        <v>35</v>
      </c>
      <c r="D40" s="257" t="s">
        <v>80</v>
      </c>
      <c r="E40" s="255" t="s">
        <v>78</v>
      </c>
      <c r="F40" s="255" t="s">
        <v>51</v>
      </c>
      <c r="G40" s="255" t="s">
        <v>63</v>
      </c>
      <c r="H40" s="255" t="s">
        <v>79</v>
      </c>
      <c r="I40" s="275" t="s">
        <v>31</v>
      </c>
      <c r="J40" s="80">
        <v>12.26</v>
      </c>
      <c r="K40" s="80">
        <v>11.5</v>
      </c>
      <c r="M40" s="80">
        <f>O40-0.15</f>
        <v>12.07</v>
      </c>
      <c r="O40" s="80">
        <f>Q40-0.02</f>
        <v>12.22</v>
      </c>
      <c r="Q40" s="80">
        <f>J40-0.02</f>
        <v>12.24</v>
      </c>
    </row>
    <row r="41" spans="2:17" ht="15" customHeight="1" x14ac:dyDescent="0.25">
      <c r="B41" s="253">
        <v>34</v>
      </c>
      <c r="C41" s="276"/>
      <c r="D41" s="257" t="s">
        <v>107</v>
      </c>
      <c r="E41" s="255" t="s">
        <v>78</v>
      </c>
      <c r="F41" s="255" t="s">
        <v>51</v>
      </c>
      <c r="G41" s="255" t="s">
        <v>52</v>
      </c>
      <c r="H41" s="255" t="s">
        <v>53</v>
      </c>
      <c r="I41" s="275" t="s">
        <v>32</v>
      </c>
      <c r="J41" s="80">
        <f>J40+0.03</f>
        <v>12.29</v>
      </c>
    </row>
    <row r="42" spans="2:17" ht="15" customHeight="1" x14ac:dyDescent="0.25">
      <c r="B42" s="253">
        <v>35</v>
      </c>
      <c r="C42" s="276"/>
      <c r="D42" s="257" t="s">
        <v>81</v>
      </c>
      <c r="E42" s="255" t="s">
        <v>78</v>
      </c>
      <c r="F42" s="255" t="s">
        <v>51</v>
      </c>
      <c r="G42" s="255" t="s">
        <v>82</v>
      </c>
      <c r="H42" s="255" t="s">
        <v>79</v>
      </c>
      <c r="I42" s="275" t="s">
        <v>31</v>
      </c>
      <c r="J42" s="80">
        <f t="shared" ref="J42:J46" si="4">J41+0.03</f>
        <v>12.319999999999999</v>
      </c>
    </row>
    <row r="43" spans="2:17" ht="15" customHeight="1" x14ac:dyDescent="0.25">
      <c r="B43" s="253">
        <v>36</v>
      </c>
      <c r="C43" s="276"/>
      <c r="D43" s="257" t="s">
        <v>108</v>
      </c>
      <c r="E43" s="255" t="s">
        <v>78</v>
      </c>
      <c r="F43" s="255" t="s">
        <v>51</v>
      </c>
      <c r="G43" s="255" t="s">
        <v>67</v>
      </c>
      <c r="H43" s="255" t="s">
        <v>53</v>
      </c>
      <c r="I43" s="275" t="s">
        <v>32</v>
      </c>
      <c r="J43" s="80">
        <f t="shared" si="4"/>
        <v>12.349999999999998</v>
      </c>
    </row>
    <row r="44" spans="2:17" ht="15" customHeight="1" x14ac:dyDescent="0.25">
      <c r="B44" s="253">
        <v>37</v>
      </c>
      <c r="C44" s="276"/>
      <c r="D44" s="238" t="s">
        <v>83</v>
      </c>
      <c r="E44" s="255" t="s">
        <v>78</v>
      </c>
      <c r="F44" s="255" t="s">
        <v>51</v>
      </c>
      <c r="G44" s="255" t="s">
        <v>59</v>
      </c>
      <c r="H44" s="255" t="s">
        <v>79</v>
      </c>
      <c r="I44" s="275" t="s">
        <v>31</v>
      </c>
      <c r="J44" s="80">
        <f t="shared" si="4"/>
        <v>12.379999999999997</v>
      </c>
    </row>
    <row r="45" spans="2:17" ht="15" customHeight="1" x14ac:dyDescent="0.25">
      <c r="B45" s="253">
        <v>38</v>
      </c>
      <c r="C45" s="276"/>
      <c r="D45" s="153" t="s">
        <v>153</v>
      </c>
      <c r="E45" s="152" t="s">
        <v>78</v>
      </c>
      <c r="F45" s="152" t="s">
        <v>51</v>
      </c>
      <c r="G45" s="152" t="s">
        <v>106</v>
      </c>
      <c r="H45" s="152" t="s">
        <v>53</v>
      </c>
      <c r="I45" s="275" t="s">
        <v>32</v>
      </c>
      <c r="J45" s="80">
        <f t="shared" si="4"/>
        <v>12.409999999999997</v>
      </c>
    </row>
    <row r="46" spans="2:17" ht="15" customHeight="1" x14ac:dyDescent="0.25">
      <c r="B46" s="253">
        <v>39</v>
      </c>
      <c r="C46" s="276"/>
      <c r="D46" s="257" t="s">
        <v>84</v>
      </c>
      <c r="E46" s="255" t="s">
        <v>78</v>
      </c>
      <c r="F46" s="255" t="s">
        <v>51</v>
      </c>
      <c r="G46" s="255" t="s">
        <v>63</v>
      </c>
      <c r="H46" s="255" t="s">
        <v>79</v>
      </c>
      <c r="I46" s="275" t="s">
        <v>31</v>
      </c>
      <c r="J46" s="80">
        <f t="shared" si="4"/>
        <v>12.439999999999996</v>
      </c>
    </row>
    <row r="47" spans="2:17" s="253" customFormat="1" ht="15" customHeight="1" x14ac:dyDescent="0.25">
      <c r="B47" s="292" t="s">
        <v>262</v>
      </c>
      <c r="C47" s="292"/>
      <c r="D47" s="292"/>
      <c r="E47" s="292"/>
      <c r="F47" s="292"/>
      <c r="G47" s="292"/>
      <c r="H47" s="292"/>
      <c r="I47" s="292"/>
      <c r="J47" s="292"/>
      <c r="K47" s="80"/>
      <c r="L47" s="80"/>
      <c r="M47" s="80"/>
      <c r="N47" s="80"/>
      <c r="O47" s="80"/>
      <c r="P47" s="80"/>
      <c r="Q47" s="80"/>
    </row>
    <row r="48" spans="2:17" ht="15" customHeight="1" x14ac:dyDescent="0.25">
      <c r="B48" s="253">
        <v>40</v>
      </c>
      <c r="C48" s="276"/>
      <c r="D48" s="257" t="s">
        <v>109</v>
      </c>
      <c r="E48" s="255" t="s">
        <v>78</v>
      </c>
      <c r="F48" s="255" t="s">
        <v>51</v>
      </c>
      <c r="G48" s="255" t="s">
        <v>76</v>
      </c>
      <c r="H48" s="255" t="s">
        <v>74</v>
      </c>
      <c r="I48" s="275" t="s">
        <v>32</v>
      </c>
      <c r="J48" s="80">
        <f>J46+0.05</f>
        <v>12.489999999999997</v>
      </c>
      <c r="K48" s="80">
        <v>12.15</v>
      </c>
      <c r="M48" s="80">
        <f>O48-0.15</f>
        <v>12.299999999999997</v>
      </c>
      <c r="O48" s="80">
        <f>Q48-0.02</f>
        <v>12.449999999999998</v>
      </c>
      <c r="Q48" s="80">
        <f>J48-0.02</f>
        <v>12.469999999999997</v>
      </c>
    </row>
    <row r="49" spans="2:19" ht="15" customHeight="1" x14ac:dyDescent="0.25">
      <c r="B49">
        <v>41</v>
      </c>
      <c r="C49" s="293" t="s">
        <v>36</v>
      </c>
      <c r="D49" s="29" t="s">
        <v>85</v>
      </c>
      <c r="E49" s="28" t="s">
        <v>78</v>
      </c>
      <c r="F49" s="28" t="s">
        <v>51</v>
      </c>
      <c r="G49" s="28" t="s">
        <v>57</v>
      </c>
      <c r="H49" s="28" t="s">
        <v>79</v>
      </c>
      <c r="I49" s="1" t="s">
        <v>31</v>
      </c>
      <c r="J49" s="80">
        <f>J48+0.03</f>
        <v>12.519999999999996</v>
      </c>
    </row>
    <row r="50" spans="2:19" ht="15" customHeight="1" x14ac:dyDescent="0.25">
      <c r="B50">
        <v>42</v>
      </c>
      <c r="C50" s="293"/>
      <c r="D50" s="73" t="s">
        <v>110</v>
      </c>
      <c r="E50" s="72" t="s">
        <v>78</v>
      </c>
      <c r="F50" s="72" t="s">
        <v>51</v>
      </c>
      <c r="G50" s="72" t="s">
        <v>59</v>
      </c>
      <c r="H50" s="72" t="s">
        <v>74</v>
      </c>
      <c r="I50" s="1" t="s">
        <v>32</v>
      </c>
      <c r="J50" s="80">
        <f>J49+0.03</f>
        <v>12.549999999999995</v>
      </c>
    </row>
    <row r="51" spans="2:19" ht="15" customHeight="1" x14ac:dyDescent="0.25">
      <c r="B51">
        <v>43</v>
      </c>
      <c r="C51" s="293"/>
      <c r="D51" s="33" t="s">
        <v>87</v>
      </c>
      <c r="E51" s="32" t="s">
        <v>78</v>
      </c>
      <c r="F51" s="32" t="s">
        <v>51</v>
      </c>
      <c r="G51" s="32" t="s">
        <v>82</v>
      </c>
      <c r="H51" s="32" t="s">
        <v>79</v>
      </c>
      <c r="I51" s="1" t="s">
        <v>31</v>
      </c>
      <c r="J51" s="80">
        <f t="shared" ref="J51:J59" si="5">J50+0.03</f>
        <v>12.579999999999995</v>
      </c>
    </row>
    <row r="52" spans="2:19" ht="15" customHeight="1" x14ac:dyDescent="0.25">
      <c r="B52">
        <v>44</v>
      </c>
      <c r="C52" s="293"/>
      <c r="D52" s="75" t="s">
        <v>111</v>
      </c>
      <c r="E52" s="74" t="s">
        <v>78</v>
      </c>
      <c r="F52" s="74" t="s">
        <v>51</v>
      </c>
      <c r="G52" s="74" t="s">
        <v>67</v>
      </c>
      <c r="H52" s="74" t="s">
        <v>74</v>
      </c>
      <c r="I52" s="1" t="s">
        <v>32</v>
      </c>
      <c r="J52" s="80">
        <v>13.01</v>
      </c>
    </row>
    <row r="53" spans="2:19" ht="15" customHeight="1" x14ac:dyDescent="0.25">
      <c r="B53">
        <v>45</v>
      </c>
      <c r="C53" s="293"/>
      <c r="D53" s="31" t="s">
        <v>86</v>
      </c>
      <c r="E53" s="30" t="s">
        <v>78</v>
      </c>
      <c r="F53" s="30" t="s">
        <v>51</v>
      </c>
      <c r="G53" s="30" t="s">
        <v>76</v>
      </c>
      <c r="H53" s="30" t="s">
        <v>79</v>
      </c>
      <c r="I53" s="1" t="s">
        <v>31</v>
      </c>
      <c r="J53" s="80">
        <f t="shared" si="5"/>
        <v>13.04</v>
      </c>
    </row>
    <row r="54" spans="2:19" s="253" customFormat="1" ht="15" customHeight="1" x14ac:dyDescent="0.25">
      <c r="B54" s="292" t="s">
        <v>371</v>
      </c>
      <c r="C54" s="292"/>
      <c r="D54" s="292"/>
      <c r="E54" s="292"/>
      <c r="F54" s="292"/>
      <c r="G54" s="292"/>
      <c r="H54" s="292"/>
      <c r="I54" s="292"/>
      <c r="J54" s="292"/>
      <c r="K54" s="80"/>
      <c r="L54" s="80"/>
      <c r="M54" s="80"/>
      <c r="N54" s="80"/>
      <c r="O54" s="80"/>
      <c r="P54" s="80"/>
      <c r="Q54" s="80"/>
    </row>
    <row r="55" spans="2:19" ht="15" customHeight="1" x14ac:dyDescent="0.25">
      <c r="B55">
        <v>46</v>
      </c>
      <c r="C55" s="293" t="s">
        <v>37</v>
      </c>
      <c r="D55" s="77" t="s">
        <v>112</v>
      </c>
      <c r="E55" s="76" t="s">
        <v>50</v>
      </c>
      <c r="F55" s="76" t="s">
        <v>51</v>
      </c>
      <c r="G55" s="76" t="s">
        <v>57</v>
      </c>
      <c r="H55" s="76" t="s">
        <v>113</v>
      </c>
      <c r="I55" s="1" t="s">
        <v>32</v>
      </c>
      <c r="J55" s="80">
        <f>J53+0.1</f>
        <v>13.139999999999999</v>
      </c>
      <c r="K55" s="80">
        <v>12.4</v>
      </c>
      <c r="M55" s="80">
        <v>12.55</v>
      </c>
      <c r="O55" s="80">
        <f>Q55-0.02</f>
        <v>13.1</v>
      </c>
      <c r="Q55" s="80">
        <f>J55-0.02</f>
        <v>13.12</v>
      </c>
    </row>
    <row r="56" spans="2:19" ht="15" customHeight="1" x14ac:dyDescent="0.25">
      <c r="B56" s="253">
        <v>47</v>
      </c>
      <c r="C56" s="293"/>
      <c r="D56" s="35" t="s">
        <v>88</v>
      </c>
      <c r="E56" s="34" t="s">
        <v>78</v>
      </c>
      <c r="F56" s="34" t="s">
        <v>51</v>
      </c>
      <c r="G56" s="34" t="s">
        <v>67</v>
      </c>
      <c r="H56" s="34" t="s">
        <v>79</v>
      </c>
      <c r="I56" s="1" t="s">
        <v>31</v>
      </c>
      <c r="J56" s="80">
        <f t="shared" si="5"/>
        <v>13.169999999999998</v>
      </c>
    </row>
    <row r="57" spans="2:19" ht="15" customHeight="1" x14ac:dyDescent="0.25">
      <c r="B57" s="253">
        <v>48</v>
      </c>
      <c r="C57" s="293"/>
      <c r="D57" s="37" t="s">
        <v>89</v>
      </c>
      <c r="E57" s="36" t="s">
        <v>78</v>
      </c>
      <c r="F57" s="36" t="s">
        <v>51</v>
      </c>
      <c r="G57" s="36" t="s">
        <v>59</v>
      </c>
      <c r="H57" s="36" t="s">
        <v>79</v>
      </c>
      <c r="I57" s="1" t="s">
        <v>31</v>
      </c>
      <c r="J57" s="80">
        <f t="shared" si="5"/>
        <v>13.199999999999998</v>
      </c>
    </row>
    <row r="58" spans="2:19" s="253" customFormat="1" ht="15" customHeight="1" x14ac:dyDescent="0.25">
      <c r="B58" s="253">
        <v>49</v>
      </c>
      <c r="C58" s="293"/>
      <c r="D58" s="79" t="s">
        <v>114</v>
      </c>
      <c r="E58" s="78" t="s">
        <v>50</v>
      </c>
      <c r="F58" s="78" t="s">
        <v>51</v>
      </c>
      <c r="G58" s="78" t="s">
        <v>67</v>
      </c>
      <c r="H58" s="78" t="s">
        <v>113</v>
      </c>
      <c r="I58" s="1" t="s">
        <v>32</v>
      </c>
      <c r="J58" s="80">
        <f t="shared" si="5"/>
        <v>13.229999999999997</v>
      </c>
      <c r="K58" s="80"/>
      <c r="L58" s="80"/>
      <c r="M58" s="80"/>
      <c r="N58" s="80"/>
      <c r="O58" s="80"/>
      <c r="P58" s="80"/>
      <c r="Q58" s="80"/>
    </row>
    <row r="59" spans="2:19" ht="15" customHeight="1" x14ac:dyDescent="0.25">
      <c r="B59" s="253">
        <v>50</v>
      </c>
      <c r="C59" s="293"/>
      <c r="D59" s="39" t="s">
        <v>90</v>
      </c>
      <c r="E59" s="38" t="s">
        <v>78</v>
      </c>
      <c r="F59" s="38" t="s">
        <v>51</v>
      </c>
      <c r="G59" s="38" t="s">
        <v>63</v>
      </c>
      <c r="H59" s="38" t="s">
        <v>79</v>
      </c>
      <c r="I59" s="1" t="s">
        <v>31</v>
      </c>
      <c r="J59" s="80">
        <f t="shared" si="5"/>
        <v>13.259999999999996</v>
      </c>
    </row>
    <row r="60" spans="2:19" ht="18.75" x14ac:dyDescent="0.3">
      <c r="B60" s="294" t="s">
        <v>363</v>
      </c>
      <c r="C60" s="294"/>
      <c r="D60" s="294"/>
      <c r="E60" s="294"/>
      <c r="F60" s="294"/>
      <c r="G60" s="294"/>
      <c r="H60" s="294"/>
      <c r="I60" s="294"/>
      <c r="J60" s="294"/>
    </row>
    <row r="61" spans="2:19" ht="15" customHeight="1" x14ac:dyDescent="0.25">
      <c r="C61" s="2"/>
    </row>
    <row r="62" spans="2:19" ht="15" customHeight="1" x14ac:dyDescent="0.3">
      <c r="B62" s="290" t="s">
        <v>266</v>
      </c>
      <c r="C62" s="290"/>
      <c r="D62" s="290"/>
      <c r="E62" s="290"/>
      <c r="F62" s="290"/>
      <c r="G62" s="290"/>
      <c r="H62" s="290"/>
      <c r="I62" s="290"/>
      <c r="J62" s="290"/>
    </row>
    <row r="63" spans="2:19" ht="75" x14ac:dyDescent="0.25">
      <c r="B63" s="81" t="s">
        <v>23</v>
      </c>
      <c r="C63" s="81" t="s">
        <v>24</v>
      </c>
      <c r="D63" s="81" t="s">
        <v>25</v>
      </c>
      <c r="E63" s="81" t="s">
        <v>26</v>
      </c>
      <c r="F63" s="81" t="s">
        <v>27</v>
      </c>
      <c r="G63" s="81" t="s">
        <v>28</v>
      </c>
      <c r="H63" s="81" t="s">
        <v>30</v>
      </c>
      <c r="I63" s="81" t="s">
        <v>29</v>
      </c>
      <c r="J63" s="82" t="s">
        <v>115</v>
      </c>
      <c r="K63" s="289" t="s">
        <v>380</v>
      </c>
      <c r="L63" s="289"/>
      <c r="M63" s="289" t="s">
        <v>373</v>
      </c>
      <c r="N63" s="289"/>
      <c r="O63" s="278" t="s">
        <v>375</v>
      </c>
      <c r="P63" s="289" t="s">
        <v>376</v>
      </c>
      <c r="Q63" s="289"/>
      <c r="R63" s="278" t="s">
        <v>377</v>
      </c>
      <c r="S63" s="278" t="s">
        <v>118</v>
      </c>
    </row>
    <row r="64" spans="2:19" s="253" customFormat="1" ht="30" x14ac:dyDescent="0.25">
      <c r="B64" s="81"/>
      <c r="C64" s="81"/>
      <c r="D64" s="81"/>
      <c r="E64" s="81"/>
      <c r="F64" s="81"/>
      <c r="G64" s="81"/>
      <c r="H64" s="81"/>
      <c r="I64" s="81"/>
      <c r="J64" s="82"/>
      <c r="K64" s="82" t="s">
        <v>378</v>
      </c>
      <c r="L64" s="82" t="s">
        <v>379</v>
      </c>
      <c r="M64" s="82" t="s">
        <v>378</v>
      </c>
      <c r="N64" s="82" t="s">
        <v>379</v>
      </c>
      <c r="O64" s="82"/>
      <c r="P64" s="82" t="s">
        <v>378</v>
      </c>
      <c r="Q64" s="82" t="s">
        <v>379</v>
      </c>
      <c r="R64" s="82"/>
      <c r="S64" s="82"/>
    </row>
    <row r="65" spans="1:19" x14ac:dyDescent="0.25">
      <c r="B65">
        <v>51</v>
      </c>
      <c r="C65" s="291" t="s">
        <v>168</v>
      </c>
      <c r="D65" s="85" t="s">
        <v>116</v>
      </c>
      <c r="E65" s="84" t="s">
        <v>117</v>
      </c>
      <c r="F65" s="84" t="s">
        <v>51</v>
      </c>
      <c r="G65" s="84" t="s">
        <v>101</v>
      </c>
      <c r="H65" s="84" t="s">
        <v>79</v>
      </c>
      <c r="I65" s="1" t="s">
        <v>32</v>
      </c>
      <c r="J65" s="80">
        <v>14</v>
      </c>
      <c r="K65" s="80">
        <f>L65-0.15</f>
        <v>13.009999999999998</v>
      </c>
      <c r="L65" s="80">
        <f>M65-0.02</f>
        <v>13.159999999999998</v>
      </c>
      <c r="M65" s="80">
        <f>N65-0.15</f>
        <v>13.179999999999998</v>
      </c>
      <c r="N65" s="80">
        <f>P65-0.05</f>
        <v>13.329999999999998</v>
      </c>
      <c r="P65" s="80">
        <f>Q65-0.15</f>
        <v>13.379999999999999</v>
      </c>
      <c r="Q65" s="80">
        <f>S65-0.05</f>
        <v>13.53</v>
      </c>
      <c r="R65" s="80"/>
      <c r="S65" s="277">
        <v>13.58</v>
      </c>
    </row>
    <row r="66" spans="1:19" x14ac:dyDescent="0.25">
      <c r="B66" s="253">
        <v>52</v>
      </c>
      <c r="C66" s="291"/>
      <c r="D66" s="166" t="s">
        <v>164</v>
      </c>
      <c r="E66" s="165" t="s">
        <v>117</v>
      </c>
      <c r="F66" s="165" t="s">
        <v>51</v>
      </c>
      <c r="G66" s="165" t="s">
        <v>101</v>
      </c>
      <c r="H66" s="165" t="s">
        <v>74</v>
      </c>
      <c r="I66" s="1" t="s">
        <v>31</v>
      </c>
      <c r="J66" s="80">
        <f>J65+0.03</f>
        <v>14.03</v>
      </c>
    </row>
    <row r="67" spans="1:19" x14ac:dyDescent="0.25">
      <c r="B67" s="253">
        <v>53</v>
      </c>
      <c r="C67" s="291"/>
      <c r="D67" s="87" t="s">
        <v>119</v>
      </c>
      <c r="E67" s="86" t="s">
        <v>117</v>
      </c>
      <c r="F67" s="86" t="s">
        <v>51</v>
      </c>
      <c r="G67" s="86" t="s">
        <v>76</v>
      </c>
      <c r="H67" s="86" t="s">
        <v>79</v>
      </c>
      <c r="I67" s="1" t="s">
        <v>32</v>
      </c>
      <c r="J67" s="80">
        <f t="shared" ref="J67:J72" si="6">J66+0.03</f>
        <v>14.059999999999999</v>
      </c>
    </row>
    <row r="68" spans="1:19" x14ac:dyDescent="0.25">
      <c r="B68" s="253">
        <v>54</v>
      </c>
      <c r="C68" s="291"/>
      <c r="D68" s="169" t="s">
        <v>165</v>
      </c>
      <c r="E68" s="168" t="s">
        <v>117</v>
      </c>
      <c r="F68" s="168" t="s">
        <v>51</v>
      </c>
      <c r="G68" s="168" t="s">
        <v>82</v>
      </c>
      <c r="H68" s="168" t="s">
        <v>113</v>
      </c>
      <c r="I68" s="1" t="s">
        <v>31</v>
      </c>
      <c r="J68" s="80">
        <f t="shared" si="6"/>
        <v>14.089999999999998</v>
      </c>
    </row>
    <row r="69" spans="1:19" x14ac:dyDescent="0.25">
      <c r="B69" s="253">
        <v>55</v>
      </c>
      <c r="C69" s="291"/>
      <c r="D69" s="89" t="s">
        <v>120</v>
      </c>
      <c r="E69" s="88" t="s">
        <v>117</v>
      </c>
      <c r="F69" s="88" t="s">
        <v>51</v>
      </c>
      <c r="G69" s="88" t="s">
        <v>59</v>
      </c>
      <c r="H69" s="88" t="s">
        <v>79</v>
      </c>
      <c r="I69" s="1" t="s">
        <v>32</v>
      </c>
      <c r="J69" s="80">
        <f t="shared" si="6"/>
        <v>14.119999999999997</v>
      </c>
    </row>
    <row r="70" spans="1:19" x14ac:dyDescent="0.25">
      <c r="B70" s="253">
        <v>56</v>
      </c>
      <c r="C70" s="291"/>
      <c r="D70" s="133" t="s">
        <v>143</v>
      </c>
      <c r="E70" s="132" t="s">
        <v>117</v>
      </c>
      <c r="F70" s="132" t="s">
        <v>51</v>
      </c>
      <c r="G70" s="132" t="s">
        <v>57</v>
      </c>
      <c r="H70" s="132" t="s">
        <v>53</v>
      </c>
      <c r="I70" s="1" t="s">
        <v>31</v>
      </c>
      <c r="J70" s="80">
        <f t="shared" si="6"/>
        <v>14.149999999999997</v>
      </c>
    </row>
    <row r="71" spans="1:19" x14ac:dyDescent="0.25">
      <c r="B71" s="253">
        <v>57</v>
      </c>
      <c r="C71" s="291"/>
      <c r="D71" s="91" t="s">
        <v>121</v>
      </c>
      <c r="E71" s="90" t="s">
        <v>117</v>
      </c>
      <c r="F71" s="90" t="s">
        <v>51</v>
      </c>
      <c r="G71" s="90" t="s">
        <v>63</v>
      </c>
      <c r="H71" s="90" t="s">
        <v>79</v>
      </c>
      <c r="I71" s="1" t="s">
        <v>32</v>
      </c>
      <c r="J71" s="80">
        <f t="shared" si="6"/>
        <v>14.179999999999996</v>
      </c>
    </row>
    <row r="72" spans="1:19" x14ac:dyDescent="0.25">
      <c r="B72" s="253">
        <v>58</v>
      </c>
      <c r="C72" s="291"/>
      <c r="D72" s="135" t="s">
        <v>144</v>
      </c>
      <c r="E72" s="134" t="s">
        <v>117</v>
      </c>
      <c r="F72" s="134" t="s">
        <v>51</v>
      </c>
      <c r="G72" s="134" t="s">
        <v>82</v>
      </c>
      <c r="H72" s="134" t="s">
        <v>53</v>
      </c>
      <c r="I72" s="1" t="s">
        <v>31</v>
      </c>
      <c r="J72" s="80">
        <f t="shared" si="6"/>
        <v>14.209999999999996</v>
      </c>
    </row>
    <row r="73" spans="1:19" s="83" customFormat="1" x14ac:dyDescent="0.25">
      <c r="B73" s="292" t="s">
        <v>118</v>
      </c>
      <c r="C73" s="292"/>
      <c r="D73" s="292"/>
      <c r="E73" s="292"/>
      <c r="F73" s="292"/>
      <c r="G73" s="292"/>
      <c r="H73" s="292"/>
      <c r="I73" s="292"/>
      <c r="J73" s="292"/>
      <c r="K73" s="80"/>
      <c r="L73" s="80"/>
      <c r="M73" s="80"/>
      <c r="N73" s="80"/>
      <c r="O73" s="80"/>
      <c r="P73" s="80"/>
      <c r="Q73" s="80"/>
    </row>
    <row r="74" spans="1:19" x14ac:dyDescent="0.25">
      <c r="A74" s="83"/>
      <c r="B74" s="83">
        <v>59</v>
      </c>
      <c r="C74" s="291" t="s">
        <v>215</v>
      </c>
      <c r="D74" s="93" t="s">
        <v>122</v>
      </c>
      <c r="E74" s="92" t="s">
        <v>117</v>
      </c>
      <c r="F74" s="92" t="s">
        <v>51</v>
      </c>
      <c r="G74" s="92" t="s">
        <v>57</v>
      </c>
      <c r="H74" s="92" t="s">
        <v>79</v>
      </c>
      <c r="I74" s="167" t="s">
        <v>32</v>
      </c>
      <c r="J74" s="80">
        <v>14.27</v>
      </c>
      <c r="K74" s="80">
        <f>L74-0.15</f>
        <v>13.28</v>
      </c>
      <c r="L74" s="80">
        <f>M74-0.02</f>
        <v>13.43</v>
      </c>
      <c r="M74" s="80">
        <v>13.45</v>
      </c>
      <c r="N74" s="80">
        <f>P74-0.05</f>
        <v>13.999999999999998</v>
      </c>
      <c r="P74" s="80">
        <f>Q74-0.15</f>
        <v>14.049999999999999</v>
      </c>
      <c r="Q74" s="80">
        <f>S74-0.05</f>
        <v>14.2</v>
      </c>
      <c r="R74" s="80"/>
      <c r="S74" s="277">
        <v>14.25</v>
      </c>
    </row>
    <row r="75" spans="1:19" x14ac:dyDescent="0.25">
      <c r="A75" s="83"/>
      <c r="B75" s="253">
        <v>60</v>
      </c>
      <c r="C75" s="291"/>
      <c r="D75" s="137" t="s">
        <v>145</v>
      </c>
      <c r="E75" s="136" t="s">
        <v>117</v>
      </c>
      <c r="F75" s="136" t="s">
        <v>51</v>
      </c>
      <c r="G75" s="136" t="s">
        <v>59</v>
      </c>
      <c r="H75" s="136" t="s">
        <v>53</v>
      </c>
      <c r="I75" s="167" t="s">
        <v>31</v>
      </c>
      <c r="J75" s="80">
        <f>J74+0.03</f>
        <v>14.299999999999999</v>
      </c>
    </row>
    <row r="76" spans="1:19" x14ac:dyDescent="0.25">
      <c r="A76" s="83"/>
      <c r="B76" s="253">
        <v>61</v>
      </c>
      <c r="C76" s="291"/>
      <c r="D76" s="95" t="s">
        <v>123</v>
      </c>
      <c r="E76" s="94" t="s">
        <v>117</v>
      </c>
      <c r="F76" s="94" t="s">
        <v>51</v>
      </c>
      <c r="G76" s="94" t="s">
        <v>101</v>
      </c>
      <c r="H76" s="94" t="s">
        <v>79</v>
      </c>
      <c r="I76" s="167" t="s">
        <v>32</v>
      </c>
      <c r="J76" s="80">
        <f t="shared" ref="J76:J81" si="7">J75+0.03</f>
        <v>14.329999999999998</v>
      </c>
    </row>
    <row r="77" spans="1:19" x14ac:dyDescent="0.25">
      <c r="A77" s="83"/>
      <c r="B77" s="253">
        <v>62</v>
      </c>
      <c r="C77" s="291"/>
      <c r="D77" s="139" t="s">
        <v>146</v>
      </c>
      <c r="E77" s="138" t="s">
        <v>117</v>
      </c>
      <c r="F77" s="138" t="s">
        <v>51</v>
      </c>
      <c r="G77" s="138" t="s">
        <v>55</v>
      </c>
      <c r="H77" s="138" t="s">
        <v>53</v>
      </c>
      <c r="I77" s="167" t="s">
        <v>31</v>
      </c>
      <c r="J77" s="80">
        <f t="shared" si="7"/>
        <v>14.359999999999998</v>
      </c>
    </row>
    <row r="78" spans="1:19" x14ac:dyDescent="0.25">
      <c r="A78" s="83"/>
      <c r="B78" s="253">
        <v>63</v>
      </c>
      <c r="C78" s="291"/>
      <c r="D78" s="97" t="s">
        <v>124</v>
      </c>
      <c r="E78" s="96" t="s">
        <v>117</v>
      </c>
      <c r="F78" s="96" t="s">
        <v>51</v>
      </c>
      <c r="G78" s="96" t="s">
        <v>82</v>
      </c>
      <c r="H78" s="96" t="s">
        <v>79</v>
      </c>
      <c r="I78" s="167" t="s">
        <v>32</v>
      </c>
      <c r="J78" s="80">
        <f t="shared" si="7"/>
        <v>14.389999999999997</v>
      </c>
    </row>
    <row r="79" spans="1:19" x14ac:dyDescent="0.25">
      <c r="A79" s="83"/>
      <c r="B79" s="253">
        <v>64</v>
      </c>
      <c r="C79" s="291"/>
      <c r="D79" s="141" t="s">
        <v>147</v>
      </c>
      <c r="E79" s="140" t="s">
        <v>117</v>
      </c>
      <c r="F79" s="140" t="s">
        <v>51</v>
      </c>
      <c r="G79" s="140" t="s">
        <v>57</v>
      </c>
      <c r="H79" s="140" t="s">
        <v>53</v>
      </c>
      <c r="I79" s="167" t="s">
        <v>31</v>
      </c>
      <c r="J79" s="80">
        <f t="shared" si="7"/>
        <v>14.419999999999996</v>
      </c>
    </row>
    <row r="80" spans="1:19" x14ac:dyDescent="0.25">
      <c r="A80" s="83"/>
      <c r="B80" s="253">
        <v>65</v>
      </c>
      <c r="C80" s="291"/>
      <c r="D80" s="99" t="s">
        <v>125</v>
      </c>
      <c r="E80" s="98" t="s">
        <v>117</v>
      </c>
      <c r="F80" s="98" t="s">
        <v>51</v>
      </c>
      <c r="G80" s="98" t="s">
        <v>76</v>
      </c>
      <c r="H80" s="98" t="s">
        <v>79</v>
      </c>
      <c r="I80" s="167" t="s">
        <v>32</v>
      </c>
      <c r="J80" s="80">
        <f t="shared" si="7"/>
        <v>14.449999999999996</v>
      </c>
    </row>
    <row r="81" spans="1:19" x14ac:dyDescent="0.25">
      <c r="A81" s="83"/>
      <c r="B81" s="253">
        <v>66</v>
      </c>
      <c r="C81" s="291"/>
      <c r="D81" s="143" t="s">
        <v>148</v>
      </c>
      <c r="E81" s="142" t="s">
        <v>117</v>
      </c>
      <c r="F81" s="142" t="s">
        <v>51</v>
      </c>
      <c r="G81" s="142" t="s">
        <v>101</v>
      </c>
      <c r="H81" s="142" t="s">
        <v>53</v>
      </c>
      <c r="I81" s="167" t="s">
        <v>31</v>
      </c>
      <c r="J81" s="80">
        <f t="shared" si="7"/>
        <v>14.479999999999995</v>
      </c>
    </row>
    <row r="82" spans="1:19" s="83" customFormat="1" x14ac:dyDescent="0.25">
      <c r="B82" s="292" t="s">
        <v>193</v>
      </c>
      <c r="C82" s="292"/>
      <c r="D82" s="292"/>
      <c r="E82" s="292"/>
      <c r="F82" s="292"/>
      <c r="G82" s="292"/>
      <c r="H82" s="292"/>
      <c r="I82" s="292"/>
      <c r="J82" s="292"/>
      <c r="K82" s="80"/>
      <c r="L82" s="80"/>
      <c r="M82" s="80"/>
      <c r="N82" s="80"/>
      <c r="O82" s="80"/>
      <c r="P82" s="80"/>
      <c r="Q82" s="80"/>
    </row>
    <row r="83" spans="1:19" x14ac:dyDescent="0.25">
      <c r="A83" s="83"/>
      <c r="B83" s="83">
        <v>67</v>
      </c>
      <c r="C83" s="291" t="s">
        <v>216</v>
      </c>
      <c r="D83" s="101" t="s">
        <v>126</v>
      </c>
      <c r="E83" s="100" t="s">
        <v>117</v>
      </c>
      <c r="F83" s="100" t="s">
        <v>51</v>
      </c>
      <c r="G83" s="100" t="s">
        <v>59</v>
      </c>
      <c r="H83" s="100" t="s">
        <v>79</v>
      </c>
      <c r="I83" s="167" t="s">
        <v>32</v>
      </c>
      <c r="J83" s="80">
        <v>15</v>
      </c>
      <c r="K83" s="80">
        <f>L83-0.15</f>
        <v>14.009999999999998</v>
      </c>
      <c r="L83" s="80">
        <f>M83-0.02</f>
        <v>14.159999999999998</v>
      </c>
      <c r="M83" s="80">
        <f>N83-0.15</f>
        <v>14.179999999999998</v>
      </c>
      <c r="N83" s="80">
        <f>P83-0.05</f>
        <v>14.329999999999998</v>
      </c>
      <c r="P83" s="80">
        <f>Q83-0.15</f>
        <v>14.379999999999999</v>
      </c>
      <c r="Q83" s="80">
        <f>S83-0.05</f>
        <v>14.53</v>
      </c>
      <c r="R83" s="80"/>
      <c r="S83" s="277">
        <v>14.58</v>
      </c>
    </row>
    <row r="84" spans="1:19" x14ac:dyDescent="0.25">
      <c r="A84" s="83"/>
      <c r="B84" s="253">
        <v>68</v>
      </c>
      <c r="C84" s="291"/>
      <c r="D84" s="145" t="s">
        <v>149</v>
      </c>
      <c r="E84" s="144" t="s">
        <v>117</v>
      </c>
      <c r="F84" s="144" t="s">
        <v>51</v>
      </c>
      <c r="G84" s="144" t="s">
        <v>82</v>
      </c>
      <c r="H84" s="144" t="s">
        <v>53</v>
      </c>
      <c r="I84" s="167" t="s">
        <v>31</v>
      </c>
      <c r="J84" s="80">
        <f>J83+0.03</f>
        <v>15.03</v>
      </c>
    </row>
    <row r="85" spans="1:19" x14ac:dyDescent="0.25">
      <c r="A85" s="83"/>
      <c r="B85" s="253">
        <v>69</v>
      </c>
      <c r="C85" s="291"/>
      <c r="D85" s="103" t="s">
        <v>127</v>
      </c>
      <c r="E85" s="102" t="s">
        <v>117</v>
      </c>
      <c r="F85" s="102" t="s">
        <v>51</v>
      </c>
      <c r="G85" s="102" t="s">
        <v>106</v>
      </c>
      <c r="H85" s="102" t="s">
        <v>79</v>
      </c>
      <c r="I85" s="167" t="s">
        <v>32</v>
      </c>
      <c r="J85" s="80">
        <f t="shared" ref="J85:J90" si="8">J84+0.03</f>
        <v>15.059999999999999</v>
      </c>
    </row>
    <row r="86" spans="1:19" x14ac:dyDescent="0.25">
      <c r="A86" s="83"/>
      <c r="B86" s="253">
        <v>70</v>
      </c>
      <c r="C86" s="291"/>
      <c r="D86" s="147" t="s">
        <v>150</v>
      </c>
      <c r="E86" s="146" t="s">
        <v>117</v>
      </c>
      <c r="F86" s="146" t="s">
        <v>51</v>
      </c>
      <c r="G86" s="146" t="s">
        <v>76</v>
      </c>
      <c r="H86" s="146" t="s">
        <v>53</v>
      </c>
      <c r="I86" s="167" t="s">
        <v>31</v>
      </c>
      <c r="J86" s="80">
        <f t="shared" si="8"/>
        <v>15.089999999999998</v>
      </c>
    </row>
    <row r="87" spans="1:19" x14ac:dyDescent="0.25">
      <c r="A87" s="83"/>
      <c r="B87" s="253">
        <v>71</v>
      </c>
      <c r="C87" s="291"/>
      <c r="D87" s="105" t="s">
        <v>128</v>
      </c>
      <c r="E87" s="104" t="s">
        <v>117</v>
      </c>
      <c r="F87" s="104" t="s">
        <v>51</v>
      </c>
      <c r="G87" s="104" t="s">
        <v>63</v>
      </c>
      <c r="H87" s="104" t="s">
        <v>79</v>
      </c>
      <c r="I87" s="167" t="s">
        <v>32</v>
      </c>
      <c r="J87" s="80">
        <f t="shared" si="8"/>
        <v>15.119999999999997</v>
      </c>
    </row>
    <row r="88" spans="1:19" x14ac:dyDescent="0.25">
      <c r="A88" s="83"/>
      <c r="B88" s="253">
        <v>72</v>
      </c>
      <c r="C88" s="291"/>
      <c r="D88" s="149" t="s">
        <v>151</v>
      </c>
      <c r="E88" s="148" t="s">
        <v>117</v>
      </c>
      <c r="F88" s="148" t="s">
        <v>51</v>
      </c>
      <c r="G88" s="148" t="s">
        <v>61</v>
      </c>
      <c r="H88" s="148" t="s">
        <v>53</v>
      </c>
      <c r="I88" s="167" t="s">
        <v>31</v>
      </c>
      <c r="J88" s="80">
        <f t="shared" si="8"/>
        <v>15.149999999999997</v>
      </c>
    </row>
    <row r="89" spans="1:19" x14ac:dyDescent="0.25">
      <c r="A89" s="83"/>
      <c r="B89" s="253">
        <v>73</v>
      </c>
      <c r="C89" s="291"/>
      <c r="D89" s="107" t="s">
        <v>129</v>
      </c>
      <c r="E89" s="106" t="s">
        <v>117</v>
      </c>
      <c r="F89" s="106" t="s">
        <v>51</v>
      </c>
      <c r="G89" s="106" t="s">
        <v>52</v>
      </c>
      <c r="H89" s="106" t="s">
        <v>79</v>
      </c>
      <c r="I89" s="167" t="s">
        <v>32</v>
      </c>
      <c r="J89" s="80">
        <f t="shared" si="8"/>
        <v>15.179999999999996</v>
      </c>
    </row>
    <row r="90" spans="1:19" x14ac:dyDescent="0.25">
      <c r="A90" s="83"/>
      <c r="B90" s="253">
        <v>74</v>
      </c>
      <c r="C90" s="291"/>
      <c r="D90" s="151" t="s">
        <v>152</v>
      </c>
      <c r="E90" s="150" t="s">
        <v>117</v>
      </c>
      <c r="F90" s="150" t="s">
        <v>51</v>
      </c>
      <c r="G90" s="150" t="s">
        <v>59</v>
      </c>
      <c r="H90" s="150" t="s">
        <v>53</v>
      </c>
      <c r="I90" s="167" t="s">
        <v>31</v>
      </c>
      <c r="J90" s="80">
        <f t="shared" si="8"/>
        <v>15.209999999999996</v>
      </c>
    </row>
    <row r="91" spans="1:19" s="83" customFormat="1" x14ac:dyDescent="0.25">
      <c r="B91" s="292" t="s">
        <v>118</v>
      </c>
      <c r="C91" s="292"/>
      <c r="D91" s="292"/>
      <c r="E91" s="292"/>
      <c r="F91" s="292"/>
      <c r="G91" s="292"/>
      <c r="H91" s="292"/>
      <c r="I91" s="292"/>
      <c r="J91" s="292"/>
      <c r="K91" s="80"/>
      <c r="L91" s="80"/>
      <c r="M91" s="80"/>
      <c r="N91" s="80"/>
      <c r="O91" s="80"/>
      <c r="P91" s="80"/>
      <c r="Q91" s="80"/>
    </row>
    <row r="92" spans="1:19" ht="15" customHeight="1" x14ac:dyDescent="0.25">
      <c r="A92" s="83"/>
      <c r="B92" s="83">
        <f>B90+1</f>
        <v>75</v>
      </c>
      <c r="C92" s="293" t="s">
        <v>166</v>
      </c>
      <c r="D92" s="109" t="s">
        <v>130</v>
      </c>
      <c r="E92" s="108" t="s">
        <v>117</v>
      </c>
      <c r="F92" s="108" t="s">
        <v>51</v>
      </c>
      <c r="G92" s="108" t="s">
        <v>67</v>
      </c>
      <c r="H92" s="108" t="s">
        <v>79</v>
      </c>
      <c r="I92" s="167" t="s">
        <v>32</v>
      </c>
      <c r="J92" s="80">
        <v>15.27</v>
      </c>
      <c r="K92" s="80">
        <f>L92-0.15</f>
        <v>14.28</v>
      </c>
      <c r="L92" s="80">
        <f>M92-0.02</f>
        <v>14.43</v>
      </c>
      <c r="M92" s="80">
        <v>14.45</v>
      </c>
      <c r="N92" s="80">
        <f>P92-0.05</f>
        <v>14.999999999999998</v>
      </c>
      <c r="P92" s="80">
        <f>Q92-0.15</f>
        <v>15.049999999999999</v>
      </c>
      <c r="Q92" s="80">
        <f>S92-0.05</f>
        <v>15.2</v>
      </c>
      <c r="R92" s="80"/>
      <c r="S92" s="277">
        <v>15.25</v>
      </c>
    </row>
    <row r="93" spans="1:19" ht="15" customHeight="1" x14ac:dyDescent="0.25">
      <c r="A93" s="83"/>
      <c r="B93" s="253">
        <f t="shared" ref="B93:B98" si="9">B92+1</f>
        <v>76</v>
      </c>
      <c r="C93" s="293"/>
      <c r="D93" s="257" t="s">
        <v>154</v>
      </c>
      <c r="E93" s="255" t="s">
        <v>117</v>
      </c>
      <c r="F93" s="255" t="s">
        <v>51</v>
      </c>
      <c r="G93" s="255" t="s">
        <v>52</v>
      </c>
      <c r="H93" s="255" t="s">
        <v>53</v>
      </c>
      <c r="I93" s="280" t="s">
        <v>31</v>
      </c>
      <c r="J93" s="281">
        <f>J92+0.03</f>
        <v>15.299999999999999</v>
      </c>
    </row>
    <row r="94" spans="1:19" ht="15" customHeight="1" x14ac:dyDescent="0.25">
      <c r="A94" s="83"/>
      <c r="B94" s="253">
        <f t="shared" si="9"/>
        <v>77</v>
      </c>
      <c r="C94" s="293"/>
      <c r="D94" s="111" t="s">
        <v>131</v>
      </c>
      <c r="E94" s="110" t="s">
        <v>117</v>
      </c>
      <c r="F94" s="110" t="s">
        <v>51</v>
      </c>
      <c r="G94" s="110" t="s">
        <v>57</v>
      </c>
      <c r="H94" s="110" t="s">
        <v>79</v>
      </c>
      <c r="I94" s="167" t="s">
        <v>32</v>
      </c>
      <c r="J94" s="80">
        <f t="shared" ref="J94:J98" si="10">J93+0.03</f>
        <v>15.329999999999998</v>
      </c>
    </row>
    <row r="95" spans="1:19" ht="15" customHeight="1" x14ac:dyDescent="0.25">
      <c r="A95" s="83"/>
      <c r="B95" s="253">
        <f t="shared" si="9"/>
        <v>78</v>
      </c>
      <c r="C95" s="293"/>
      <c r="D95" s="257" t="s">
        <v>155</v>
      </c>
      <c r="E95" s="255" t="s">
        <v>117</v>
      </c>
      <c r="F95" s="255" t="s">
        <v>51</v>
      </c>
      <c r="G95" s="255" t="s">
        <v>67</v>
      </c>
      <c r="H95" s="255" t="s">
        <v>53</v>
      </c>
      <c r="I95" s="167" t="s">
        <v>31</v>
      </c>
      <c r="J95" s="80">
        <f t="shared" si="10"/>
        <v>15.359999999999998</v>
      </c>
    </row>
    <row r="96" spans="1:19" ht="15" customHeight="1" x14ac:dyDescent="0.25">
      <c r="A96" s="83"/>
      <c r="B96" s="253">
        <f t="shared" si="9"/>
        <v>79</v>
      </c>
      <c r="C96" s="293"/>
      <c r="D96" s="113" t="s">
        <v>132</v>
      </c>
      <c r="E96" s="112" t="s">
        <v>117</v>
      </c>
      <c r="F96" s="112" t="s">
        <v>51</v>
      </c>
      <c r="G96" s="112" t="s">
        <v>101</v>
      </c>
      <c r="H96" s="112" t="s">
        <v>79</v>
      </c>
      <c r="I96" s="167" t="s">
        <v>32</v>
      </c>
      <c r="J96" s="80">
        <f t="shared" si="10"/>
        <v>15.389999999999997</v>
      </c>
    </row>
    <row r="97" spans="1:19" ht="15" customHeight="1" x14ac:dyDescent="0.25">
      <c r="A97" s="83"/>
      <c r="B97" s="253">
        <f t="shared" si="9"/>
        <v>80</v>
      </c>
      <c r="C97" s="293"/>
      <c r="D97" s="257" t="s">
        <v>156</v>
      </c>
      <c r="E97" s="255" t="s">
        <v>117</v>
      </c>
      <c r="F97" s="255" t="s">
        <v>51</v>
      </c>
      <c r="G97" s="255" t="s">
        <v>55</v>
      </c>
      <c r="H97" s="255" t="s">
        <v>53</v>
      </c>
      <c r="I97" s="167" t="s">
        <v>31</v>
      </c>
      <c r="J97" s="80">
        <f t="shared" si="10"/>
        <v>15.419999999999996</v>
      </c>
    </row>
    <row r="98" spans="1:19" ht="15" customHeight="1" x14ac:dyDescent="0.25">
      <c r="A98" s="83"/>
      <c r="B98" s="253">
        <f t="shared" si="9"/>
        <v>81</v>
      </c>
      <c r="C98" s="293"/>
      <c r="D98" s="115" t="s">
        <v>133</v>
      </c>
      <c r="E98" s="114" t="s">
        <v>117</v>
      </c>
      <c r="F98" s="114" t="s">
        <v>51</v>
      </c>
      <c r="G98" s="114" t="s">
        <v>82</v>
      </c>
      <c r="H98" s="114" t="s">
        <v>79</v>
      </c>
      <c r="I98" s="167" t="s">
        <v>32</v>
      </c>
      <c r="J98" s="80">
        <f t="shared" si="10"/>
        <v>15.449999999999996</v>
      </c>
    </row>
    <row r="99" spans="1:19" s="83" customFormat="1" x14ac:dyDescent="0.25">
      <c r="B99" s="292" t="s">
        <v>193</v>
      </c>
      <c r="C99" s="292"/>
      <c r="D99" s="292"/>
      <c r="E99" s="292"/>
      <c r="F99" s="292"/>
      <c r="G99" s="292"/>
      <c r="H99" s="292"/>
      <c r="I99" s="292"/>
      <c r="J99" s="292"/>
      <c r="K99" s="80"/>
      <c r="L99" s="80"/>
      <c r="M99" s="80"/>
      <c r="N99" s="80"/>
      <c r="O99" s="80"/>
      <c r="P99" s="80"/>
      <c r="Q99" s="80"/>
    </row>
    <row r="100" spans="1:19" x14ac:dyDescent="0.25">
      <c r="A100" s="83"/>
      <c r="B100" s="253">
        <v>83</v>
      </c>
      <c r="C100" s="291" t="s">
        <v>167</v>
      </c>
      <c r="D100" s="117" t="s">
        <v>134</v>
      </c>
      <c r="E100" s="116" t="s">
        <v>117</v>
      </c>
      <c r="F100" s="116" t="s">
        <v>51</v>
      </c>
      <c r="G100" s="116" t="s">
        <v>76</v>
      </c>
      <c r="H100" s="116" t="s">
        <v>79</v>
      </c>
      <c r="I100" s="167" t="s">
        <v>32</v>
      </c>
      <c r="J100" s="80">
        <v>16</v>
      </c>
      <c r="K100" s="80">
        <f>L100-0.15</f>
        <v>15.009999999999998</v>
      </c>
      <c r="L100" s="80">
        <f>M100-0.02</f>
        <v>15.159999999999998</v>
      </c>
      <c r="M100" s="80">
        <f>N100-0.15</f>
        <v>15.179999999999998</v>
      </c>
      <c r="N100" s="80">
        <f>P100-0.05</f>
        <v>15.329999999999998</v>
      </c>
      <c r="P100" s="80">
        <f>Q100-0.15</f>
        <v>15.379999999999999</v>
      </c>
      <c r="Q100" s="80">
        <f>S100-0.05</f>
        <v>15.53</v>
      </c>
      <c r="R100" s="80"/>
      <c r="S100" s="277">
        <v>15.58</v>
      </c>
    </row>
    <row r="101" spans="1:19" x14ac:dyDescent="0.25">
      <c r="A101" s="83"/>
      <c r="B101" s="253">
        <f t="shared" ref="B101:B107" si="11">B100+1</f>
        <v>84</v>
      </c>
      <c r="C101" s="291"/>
      <c r="D101" s="155" t="s">
        <v>157</v>
      </c>
      <c r="E101" s="154" t="s">
        <v>117</v>
      </c>
      <c r="F101" s="154" t="s">
        <v>51</v>
      </c>
      <c r="G101" s="154" t="s">
        <v>57</v>
      </c>
      <c r="H101" s="154" t="s">
        <v>53</v>
      </c>
      <c r="I101" s="167" t="s">
        <v>31</v>
      </c>
      <c r="J101" s="80">
        <f>J100+0.03</f>
        <v>16.03</v>
      </c>
    </row>
    <row r="102" spans="1:19" x14ac:dyDescent="0.25">
      <c r="A102" s="83"/>
      <c r="B102" s="253">
        <f t="shared" si="11"/>
        <v>85</v>
      </c>
      <c r="C102" s="291"/>
      <c r="D102" s="119" t="s">
        <v>135</v>
      </c>
      <c r="E102" s="118" t="s">
        <v>117</v>
      </c>
      <c r="F102" s="118" t="s">
        <v>51</v>
      </c>
      <c r="G102" s="118" t="s">
        <v>61</v>
      </c>
      <c r="H102" s="118" t="s">
        <v>79</v>
      </c>
      <c r="I102" s="167" t="s">
        <v>32</v>
      </c>
      <c r="J102" s="80">
        <f t="shared" ref="J102:J107" si="12">J101+0.03</f>
        <v>16.060000000000002</v>
      </c>
    </row>
    <row r="103" spans="1:19" x14ac:dyDescent="0.25">
      <c r="A103" s="83"/>
      <c r="B103" s="253">
        <f t="shared" si="11"/>
        <v>86</v>
      </c>
      <c r="C103" s="291"/>
      <c r="D103" s="157" t="s">
        <v>158</v>
      </c>
      <c r="E103" s="156" t="s">
        <v>117</v>
      </c>
      <c r="F103" s="156" t="s">
        <v>51</v>
      </c>
      <c r="G103" s="156" t="s">
        <v>82</v>
      </c>
      <c r="H103" s="156" t="s">
        <v>53</v>
      </c>
      <c r="I103" s="167" t="s">
        <v>31</v>
      </c>
      <c r="J103" s="80">
        <f t="shared" si="12"/>
        <v>16.090000000000003</v>
      </c>
    </row>
    <row r="104" spans="1:19" x14ac:dyDescent="0.25">
      <c r="A104" s="83"/>
      <c r="B104" s="253">
        <f t="shared" si="11"/>
        <v>87</v>
      </c>
      <c r="C104" s="291"/>
      <c r="D104" s="121" t="s">
        <v>136</v>
      </c>
      <c r="E104" s="120" t="s">
        <v>117</v>
      </c>
      <c r="F104" s="120" t="s">
        <v>51</v>
      </c>
      <c r="G104" s="120" t="s">
        <v>59</v>
      </c>
      <c r="H104" s="120" t="s">
        <v>79</v>
      </c>
      <c r="I104" s="167" t="s">
        <v>32</v>
      </c>
      <c r="J104" s="80">
        <f t="shared" si="12"/>
        <v>16.120000000000005</v>
      </c>
    </row>
    <row r="105" spans="1:19" x14ac:dyDescent="0.25">
      <c r="A105" s="83"/>
      <c r="B105" s="253">
        <f t="shared" si="11"/>
        <v>88</v>
      </c>
      <c r="C105" s="291"/>
      <c r="D105" s="257" t="s">
        <v>162</v>
      </c>
      <c r="E105" s="255" t="s">
        <v>117</v>
      </c>
      <c r="F105" s="255" t="s">
        <v>51</v>
      </c>
      <c r="G105" s="255" t="s">
        <v>52</v>
      </c>
      <c r="H105" s="158" t="s">
        <v>53</v>
      </c>
      <c r="I105" s="167" t="s">
        <v>31</v>
      </c>
      <c r="J105" s="80">
        <f t="shared" si="12"/>
        <v>16.150000000000006</v>
      </c>
    </row>
    <row r="106" spans="1:19" x14ac:dyDescent="0.25">
      <c r="A106" s="83"/>
      <c r="B106" s="253">
        <f t="shared" si="11"/>
        <v>89</v>
      </c>
      <c r="C106" s="291"/>
      <c r="D106" s="123" t="s">
        <v>137</v>
      </c>
      <c r="E106" s="122" t="s">
        <v>117</v>
      </c>
      <c r="F106" s="122" t="s">
        <v>51</v>
      </c>
      <c r="G106" s="122" t="s">
        <v>106</v>
      </c>
      <c r="H106" s="122" t="s">
        <v>79</v>
      </c>
      <c r="I106" s="167" t="s">
        <v>32</v>
      </c>
      <c r="J106" s="80">
        <f t="shared" si="12"/>
        <v>16.180000000000007</v>
      </c>
    </row>
    <row r="107" spans="1:19" x14ac:dyDescent="0.25">
      <c r="A107" s="83"/>
      <c r="B107" s="253">
        <f t="shared" si="11"/>
        <v>90</v>
      </c>
      <c r="C107" s="291"/>
      <c r="D107" s="160" t="s">
        <v>160</v>
      </c>
      <c r="E107" s="159" t="s">
        <v>117</v>
      </c>
      <c r="F107" s="159" t="s">
        <v>51</v>
      </c>
      <c r="G107" s="159" t="s">
        <v>61</v>
      </c>
      <c r="H107" s="159" t="s">
        <v>53</v>
      </c>
      <c r="I107" s="167" t="s">
        <v>31</v>
      </c>
      <c r="J107" s="80">
        <f t="shared" si="12"/>
        <v>16.210000000000008</v>
      </c>
    </row>
    <row r="108" spans="1:19" s="83" customFormat="1" x14ac:dyDescent="0.25">
      <c r="B108" s="292" t="s">
        <v>118</v>
      </c>
      <c r="C108" s="292"/>
      <c r="D108" s="292"/>
      <c r="E108" s="292"/>
      <c r="F108" s="292"/>
      <c r="G108" s="292"/>
      <c r="H108" s="292"/>
      <c r="I108" s="292"/>
      <c r="J108" s="292"/>
      <c r="K108" s="80"/>
      <c r="L108" s="80"/>
      <c r="M108" s="80"/>
      <c r="N108" s="80"/>
      <c r="O108" s="80"/>
      <c r="P108" s="80"/>
      <c r="Q108" s="80"/>
    </row>
    <row r="109" spans="1:19" ht="15" customHeight="1" x14ac:dyDescent="0.25">
      <c r="A109" s="83"/>
      <c r="B109" s="253">
        <f>B107+1</f>
        <v>91</v>
      </c>
      <c r="C109" s="293" t="s">
        <v>217</v>
      </c>
      <c r="D109" s="125" t="s">
        <v>138</v>
      </c>
      <c r="E109" s="124" t="s">
        <v>117</v>
      </c>
      <c r="F109" s="124" t="s">
        <v>51</v>
      </c>
      <c r="G109" s="124" t="s">
        <v>63</v>
      </c>
      <c r="H109" s="124" t="s">
        <v>79</v>
      </c>
      <c r="I109" s="167" t="s">
        <v>32</v>
      </c>
      <c r="J109" s="80">
        <v>16.27</v>
      </c>
      <c r="K109" s="80">
        <f>L109-0.15</f>
        <v>15.28</v>
      </c>
      <c r="L109" s="80">
        <f>M109-0.02</f>
        <v>15.43</v>
      </c>
      <c r="M109" s="80">
        <v>15.45</v>
      </c>
      <c r="N109" s="80">
        <f>P109-0.05</f>
        <v>16</v>
      </c>
      <c r="P109" s="80">
        <f>Q109-0.15</f>
        <v>16.05</v>
      </c>
      <c r="Q109" s="80">
        <f>S109-0.05</f>
        <v>16.2</v>
      </c>
      <c r="R109" s="80"/>
      <c r="S109" s="277">
        <v>16.25</v>
      </c>
    </row>
    <row r="110" spans="1:19" ht="15" customHeight="1" x14ac:dyDescent="0.25">
      <c r="A110" s="83"/>
      <c r="B110" s="253">
        <f t="shared" ref="B110:B117" si="13">B109+1</f>
        <v>92</v>
      </c>
      <c r="C110" s="293"/>
      <c r="D110" s="162" t="s">
        <v>161</v>
      </c>
      <c r="E110" s="161" t="s">
        <v>117</v>
      </c>
      <c r="F110" s="161" t="s">
        <v>51</v>
      </c>
      <c r="G110" s="161" t="s">
        <v>59</v>
      </c>
      <c r="H110" s="161" t="s">
        <v>53</v>
      </c>
      <c r="I110" s="167" t="s">
        <v>31</v>
      </c>
      <c r="J110" s="80">
        <f>J109+0.03</f>
        <v>16.3</v>
      </c>
    </row>
    <row r="111" spans="1:19" ht="15" customHeight="1" x14ac:dyDescent="0.25">
      <c r="A111" s="83"/>
      <c r="B111" s="253">
        <f t="shared" si="13"/>
        <v>93</v>
      </c>
      <c r="C111" s="293"/>
      <c r="D111" s="127" t="s">
        <v>139</v>
      </c>
      <c r="E111" s="126" t="s">
        <v>117</v>
      </c>
      <c r="F111" s="126" t="s">
        <v>51</v>
      </c>
      <c r="G111" s="126" t="s">
        <v>52</v>
      </c>
      <c r="H111" s="126" t="s">
        <v>79</v>
      </c>
      <c r="I111" s="167" t="s">
        <v>32</v>
      </c>
      <c r="J111" s="80">
        <f t="shared" ref="J111:J118" si="14">J110+0.03</f>
        <v>16.330000000000002</v>
      </c>
    </row>
    <row r="112" spans="1:19" ht="15" customHeight="1" x14ac:dyDescent="0.25">
      <c r="A112" s="83"/>
      <c r="B112" s="253">
        <f t="shared" si="13"/>
        <v>94</v>
      </c>
      <c r="C112" s="293"/>
      <c r="D112" s="257" t="s">
        <v>159</v>
      </c>
      <c r="E112" s="255" t="s">
        <v>117</v>
      </c>
      <c r="F112" s="255" t="s">
        <v>51</v>
      </c>
      <c r="G112" s="255" t="s">
        <v>76</v>
      </c>
      <c r="H112" s="255" t="s">
        <v>53</v>
      </c>
      <c r="I112" s="167" t="s">
        <v>31</v>
      </c>
      <c r="J112" s="80">
        <f t="shared" si="14"/>
        <v>16.360000000000003</v>
      </c>
    </row>
    <row r="113" spans="1:20" s="253" customFormat="1" ht="15" customHeight="1" x14ac:dyDescent="0.25">
      <c r="B113" s="292" t="s">
        <v>118</v>
      </c>
      <c r="C113" s="292"/>
      <c r="D113" s="292"/>
      <c r="E113" s="292"/>
      <c r="F113" s="292"/>
      <c r="G113" s="292"/>
      <c r="H113" s="292"/>
      <c r="I113" s="292"/>
      <c r="J113" s="292"/>
      <c r="K113" s="80"/>
      <c r="L113" s="80"/>
      <c r="M113" s="80"/>
      <c r="N113" s="80"/>
      <c r="O113" s="80"/>
      <c r="P113" s="80"/>
      <c r="Q113" s="80"/>
    </row>
    <row r="114" spans="1:20" ht="15" customHeight="1" x14ac:dyDescent="0.25">
      <c r="A114" s="83"/>
      <c r="B114" s="253">
        <f>B112+1</f>
        <v>95</v>
      </c>
      <c r="C114" s="293" t="s">
        <v>218</v>
      </c>
      <c r="D114" s="129" t="s">
        <v>140</v>
      </c>
      <c r="E114" s="128" t="s">
        <v>117</v>
      </c>
      <c r="F114" s="128" t="s">
        <v>51</v>
      </c>
      <c r="G114" s="128" t="s">
        <v>67</v>
      </c>
      <c r="H114" s="128" t="s">
        <v>79</v>
      </c>
      <c r="I114" s="167" t="s">
        <v>32</v>
      </c>
      <c r="J114" s="80">
        <v>16.420000000000002</v>
      </c>
      <c r="K114" s="80">
        <f>L114-0.15</f>
        <v>15.43</v>
      </c>
      <c r="L114" s="80">
        <v>15.58</v>
      </c>
      <c r="M114" s="80">
        <f>N114-0.15</f>
        <v>15.999999999999998</v>
      </c>
      <c r="N114" s="80">
        <f>P114-0.05</f>
        <v>16.149999999999999</v>
      </c>
      <c r="P114" s="80">
        <f>Q114-0.15</f>
        <v>16.2</v>
      </c>
      <c r="Q114" s="80">
        <f>S114-0.05</f>
        <v>16.349999999999998</v>
      </c>
      <c r="R114" s="80"/>
      <c r="S114" s="277">
        <v>16.399999999999999</v>
      </c>
    </row>
    <row r="115" spans="1:20" ht="15" customHeight="1" x14ac:dyDescent="0.25">
      <c r="A115" s="83"/>
      <c r="B115" s="253">
        <f t="shared" si="13"/>
        <v>96</v>
      </c>
      <c r="C115" s="293"/>
      <c r="D115" s="164" t="s">
        <v>163</v>
      </c>
      <c r="E115" s="163" t="s">
        <v>117</v>
      </c>
      <c r="F115" s="163" t="s">
        <v>51</v>
      </c>
      <c r="G115" s="163" t="s">
        <v>106</v>
      </c>
      <c r="H115" s="163" t="s">
        <v>53</v>
      </c>
      <c r="I115" s="167" t="s">
        <v>31</v>
      </c>
      <c r="J115" s="80">
        <f t="shared" si="14"/>
        <v>16.450000000000003</v>
      </c>
    </row>
    <row r="116" spans="1:20" ht="15" customHeight="1" x14ac:dyDescent="0.25">
      <c r="A116" s="83"/>
      <c r="B116" s="253">
        <f t="shared" si="13"/>
        <v>97</v>
      </c>
      <c r="C116" s="293"/>
      <c r="D116" s="265" t="s">
        <v>370</v>
      </c>
      <c r="E116" s="252" t="s">
        <v>117</v>
      </c>
      <c r="F116" s="252" t="s">
        <v>51</v>
      </c>
      <c r="G116" s="252" t="s">
        <v>63</v>
      </c>
      <c r="H116" s="252" t="s">
        <v>79</v>
      </c>
      <c r="I116" s="1" t="s">
        <v>32</v>
      </c>
      <c r="J116" s="80">
        <f t="shared" si="14"/>
        <v>16.480000000000004</v>
      </c>
    </row>
    <row r="117" spans="1:20" ht="15" customHeight="1" x14ac:dyDescent="0.25">
      <c r="A117" s="83"/>
      <c r="B117" s="253">
        <f t="shared" si="13"/>
        <v>98</v>
      </c>
      <c r="C117" s="293"/>
      <c r="D117" s="131" t="s">
        <v>141</v>
      </c>
      <c r="E117" s="130" t="s">
        <v>117</v>
      </c>
      <c r="F117" s="130" t="s">
        <v>51</v>
      </c>
      <c r="G117" s="130" t="s">
        <v>63</v>
      </c>
      <c r="H117" s="130" t="s">
        <v>142</v>
      </c>
      <c r="I117" s="167" t="s">
        <v>31</v>
      </c>
      <c r="J117" s="80">
        <f t="shared" si="14"/>
        <v>16.510000000000005</v>
      </c>
    </row>
    <row r="118" spans="1:20" s="253" customFormat="1" x14ac:dyDescent="0.25">
      <c r="B118" s="253">
        <v>99</v>
      </c>
      <c r="C118" s="293"/>
      <c r="D118" s="257" t="s">
        <v>342</v>
      </c>
      <c r="E118" s="255" t="s">
        <v>117</v>
      </c>
      <c r="F118" s="255" t="s">
        <v>51</v>
      </c>
      <c r="G118" s="255" t="s">
        <v>63</v>
      </c>
      <c r="H118" s="255" t="s">
        <v>79</v>
      </c>
      <c r="I118" s="287" t="s">
        <v>32</v>
      </c>
      <c r="J118" s="80">
        <f t="shared" si="14"/>
        <v>16.540000000000006</v>
      </c>
      <c r="K118" s="80"/>
      <c r="L118" s="80"/>
      <c r="M118" s="80"/>
      <c r="N118" s="80"/>
      <c r="O118" s="80"/>
      <c r="P118" s="80"/>
      <c r="Q118" s="80"/>
    </row>
    <row r="119" spans="1:20" s="172" customFormat="1" x14ac:dyDescent="0.25">
      <c r="I119" s="167"/>
      <c r="J119" s="80"/>
      <c r="K119" s="80"/>
      <c r="L119" s="80"/>
      <c r="M119" s="80"/>
      <c r="N119" s="80"/>
      <c r="O119" s="80"/>
      <c r="P119" s="80"/>
      <c r="Q119" s="80"/>
    </row>
    <row r="120" spans="1:20" s="172" customFormat="1" ht="18.75" x14ac:dyDescent="0.3">
      <c r="B120" s="294" t="s">
        <v>361</v>
      </c>
      <c r="C120" s="294"/>
      <c r="D120" s="294"/>
      <c r="E120" s="294"/>
      <c r="F120" s="294"/>
      <c r="G120" s="294"/>
      <c r="H120" s="294"/>
      <c r="I120" s="294"/>
      <c r="J120" s="294"/>
      <c r="K120" s="80"/>
      <c r="L120" s="80"/>
      <c r="M120" s="80"/>
      <c r="N120" s="80"/>
      <c r="O120" s="80"/>
      <c r="P120" s="80"/>
      <c r="Q120" s="80"/>
    </row>
    <row r="121" spans="1:20" s="83" customFormat="1" ht="18.75" x14ac:dyDescent="0.3">
      <c r="B121" s="290" t="s">
        <v>265</v>
      </c>
      <c r="C121" s="290"/>
      <c r="D121" s="290"/>
      <c r="E121" s="290"/>
      <c r="F121" s="290"/>
      <c r="G121" s="290"/>
      <c r="H121" s="290"/>
      <c r="I121" s="290"/>
      <c r="J121" s="290"/>
      <c r="K121" s="80"/>
      <c r="L121" s="80"/>
      <c r="M121" s="80"/>
      <c r="N121" s="80"/>
      <c r="O121" s="80"/>
      <c r="P121" s="80"/>
      <c r="Q121" s="80"/>
    </row>
    <row r="122" spans="1:20" s="172" customFormat="1" ht="45" x14ac:dyDescent="0.25">
      <c r="B122" s="81" t="s">
        <v>23</v>
      </c>
      <c r="C122" s="81" t="s">
        <v>24</v>
      </c>
      <c r="D122" s="81" t="s">
        <v>25</v>
      </c>
      <c r="E122" s="81" t="s">
        <v>26</v>
      </c>
      <c r="F122" s="81" t="s">
        <v>27</v>
      </c>
      <c r="G122" s="81" t="s">
        <v>28</v>
      </c>
      <c r="H122" s="81" t="s">
        <v>30</v>
      </c>
      <c r="I122" s="81" t="s">
        <v>29</v>
      </c>
      <c r="J122" s="82" t="s">
        <v>115</v>
      </c>
      <c r="K122" s="80"/>
      <c r="L122" s="80"/>
      <c r="M122" s="80"/>
      <c r="N122" s="80"/>
      <c r="O122" s="80"/>
      <c r="P122" s="80"/>
      <c r="Q122" s="80"/>
    </row>
    <row r="123" spans="1:20" ht="15" customHeight="1" x14ac:dyDescent="0.25">
      <c r="A123" s="83"/>
      <c r="B123" s="83">
        <v>100</v>
      </c>
      <c r="C123" s="293" t="s">
        <v>219</v>
      </c>
      <c r="D123" s="216" t="s">
        <v>194</v>
      </c>
      <c r="E123" s="215" t="s">
        <v>195</v>
      </c>
      <c r="F123" s="215" t="s">
        <v>263</v>
      </c>
      <c r="G123" s="215" t="s">
        <v>101</v>
      </c>
      <c r="H123" s="215" t="s">
        <v>53</v>
      </c>
      <c r="I123" s="1" t="s">
        <v>31</v>
      </c>
      <c r="J123" s="80">
        <v>17.3</v>
      </c>
      <c r="K123" s="80">
        <f>L123-0.15</f>
        <v>16.310000000000002</v>
      </c>
      <c r="L123" s="80">
        <f>M123-0.02</f>
        <v>16.46</v>
      </c>
      <c r="M123" s="80">
        <v>16.48</v>
      </c>
      <c r="N123" s="80">
        <f>P123-0.05</f>
        <v>17.03</v>
      </c>
      <c r="P123" s="80">
        <f>Q123-0.15</f>
        <v>17.080000000000002</v>
      </c>
      <c r="Q123" s="80">
        <f>S123-0.05</f>
        <v>17.23</v>
      </c>
      <c r="R123" s="80"/>
      <c r="S123" s="277">
        <v>17.28</v>
      </c>
      <c r="T123" s="253"/>
    </row>
    <row r="124" spans="1:20" ht="15" customHeight="1" x14ac:dyDescent="0.25">
      <c r="A124" s="83"/>
      <c r="B124" s="83">
        <v>101</v>
      </c>
      <c r="C124" s="293"/>
      <c r="D124" s="171" t="s">
        <v>170</v>
      </c>
      <c r="E124" s="170" t="s">
        <v>169</v>
      </c>
      <c r="F124" s="170" t="s">
        <v>263</v>
      </c>
      <c r="G124" s="170" t="s">
        <v>57</v>
      </c>
      <c r="H124" s="170" t="s">
        <v>53</v>
      </c>
      <c r="I124" s="1" t="s">
        <v>32</v>
      </c>
      <c r="J124" s="80">
        <f t="shared" ref="J124:J128" si="15">J123+0.03</f>
        <v>17.330000000000002</v>
      </c>
    </row>
    <row r="125" spans="1:20" ht="15" customHeight="1" x14ac:dyDescent="0.25">
      <c r="A125" s="83"/>
      <c r="B125" s="83">
        <v>102</v>
      </c>
      <c r="C125" s="293"/>
      <c r="D125" s="218" t="s">
        <v>196</v>
      </c>
      <c r="E125" s="217" t="s">
        <v>195</v>
      </c>
      <c r="F125" s="217" t="s">
        <v>263</v>
      </c>
      <c r="G125" s="217" t="s">
        <v>59</v>
      </c>
      <c r="H125" s="217" t="s">
        <v>53</v>
      </c>
      <c r="I125" s="1" t="s">
        <v>31</v>
      </c>
      <c r="J125" s="80">
        <f t="shared" si="15"/>
        <v>17.360000000000003</v>
      </c>
    </row>
    <row r="126" spans="1:20" ht="15" customHeight="1" x14ac:dyDescent="0.25">
      <c r="A126" s="83"/>
      <c r="B126" s="83">
        <v>103</v>
      </c>
      <c r="C126" s="293"/>
      <c r="D126" s="174" t="s">
        <v>171</v>
      </c>
      <c r="E126" s="173" t="s">
        <v>169</v>
      </c>
      <c r="F126" s="173" t="s">
        <v>263</v>
      </c>
      <c r="G126" s="173" t="s">
        <v>55</v>
      </c>
      <c r="H126" s="173" t="s">
        <v>53</v>
      </c>
      <c r="I126" s="1" t="s">
        <v>32</v>
      </c>
      <c r="J126" s="80">
        <f t="shared" si="15"/>
        <v>17.390000000000004</v>
      </c>
    </row>
    <row r="127" spans="1:20" ht="15" customHeight="1" x14ac:dyDescent="0.25">
      <c r="A127" s="83"/>
      <c r="B127" s="83">
        <v>104</v>
      </c>
      <c r="C127" s="293"/>
      <c r="D127" s="220" t="s">
        <v>197</v>
      </c>
      <c r="E127" s="219" t="s">
        <v>195</v>
      </c>
      <c r="F127" s="219" t="s">
        <v>263</v>
      </c>
      <c r="G127" s="219" t="s">
        <v>67</v>
      </c>
      <c r="H127" s="219" t="s">
        <v>53</v>
      </c>
      <c r="I127" s="1" t="s">
        <v>31</v>
      </c>
      <c r="J127" s="80">
        <f t="shared" si="15"/>
        <v>17.420000000000005</v>
      </c>
    </row>
    <row r="128" spans="1:20" ht="15" customHeight="1" x14ac:dyDescent="0.25">
      <c r="A128" s="83"/>
      <c r="B128" s="83">
        <v>105</v>
      </c>
      <c r="C128" s="293"/>
      <c r="D128" s="181" t="s">
        <v>174</v>
      </c>
      <c r="E128" s="180" t="s">
        <v>169</v>
      </c>
      <c r="F128" s="180" t="s">
        <v>264</v>
      </c>
      <c r="G128" s="180" t="s">
        <v>82</v>
      </c>
      <c r="H128" s="180" t="s">
        <v>79</v>
      </c>
      <c r="I128" s="1" t="s">
        <v>32</v>
      </c>
      <c r="J128" s="80">
        <f t="shared" si="15"/>
        <v>17.450000000000006</v>
      </c>
    </row>
    <row r="129" spans="1:19" s="253" customFormat="1" ht="15" customHeight="1" x14ac:dyDescent="0.25">
      <c r="B129" s="292" t="s">
        <v>268</v>
      </c>
      <c r="C129" s="292"/>
      <c r="D129" s="292"/>
      <c r="E129" s="292"/>
      <c r="F129" s="292"/>
      <c r="G129" s="292"/>
      <c r="H129" s="292"/>
      <c r="I129" s="292"/>
      <c r="J129" s="292"/>
      <c r="K129" s="80"/>
      <c r="L129" s="80"/>
      <c r="M129" s="80"/>
      <c r="N129" s="80"/>
      <c r="O129" s="80"/>
      <c r="P129" s="80"/>
      <c r="Q129" s="80"/>
    </row>
    <row r="130" spans="1:19" ht="15" customHeight="1" x14ac:dyDescent="0.25">
      <c r="A130" s="83"/>
      <c r="B130" s="83">
        <v>106</v>
      </c>
      <c r="C130" s="293" t="s">
        <v>220</v>
      </c>
      <c r="D130" s="222" t="s">
        <v>198</v>
      </c>
      <c r="E130" s="221" t="s">
        <v>195</v>
      </c>
      <c r="F130" s="221" t="s">
        <v>263</v>
      </c>
      <c r="G130" s="221" t="s">
        <v>76</v>
      </c>
      <c r="H130" s="221" t="s">
        <v>113</v>
      </c>
      <c r="I130" s="1" t="s">
        <v>31</v>
      </c>
      <c r="J130" s="80">
        <f>J128+0.05</f>
        <v>17.500000000000007</v>
      </c>
      <c r="K130" s="80">
        <v>16.510000000000002</v>
      </c>
      <c r="L130" s="80">
        <f>M130-0.02</f>
        <v>17.060000000000002</v>
      </c>
      <c r="M130" s="80">
        <f>N130-0.15</f>
        <v>17.080000000000002</v>
      </c>
      <c r="N130" s="80">
        <f>P130-0.05</f>
        <v>17.23</v>
      </c>
      <c r="P130" s="80">
        <f>Q130-0.15</f>
        <v>17.28</v>
      </c>
      <c r="Q130" s="80">
        <f>S130-0.05</f>
        <v>17.43</v>
      </c>
      <c r="R130" s="80"/>
      <c r="S130" s="277">
        <v>17.48</v>
      </c>
    </row>
    <row r="131" spans="1:19" s="83" customFormat="1" ht="15" customHeight="1" x14ac:dyDescent="0.25">
      <c r="B131" s="83">
        <v>107</v>
      </c>
      <c r="C131" s="293"/>
      <c r="D131" s="183" t="s">
        <v>175</v>
      </c>
      <c r="E131" s="182" t="s">
        <v>169</v>
      </c>
      <c r="F131" s="182" t="s">
        <v>264</v>
      </c>
      <c r="G131" s="182" t="s">
        <v>59</v>
      </c>
      <c r="H131" s="182" t="s">
        <v>79</v>
      </c>
      <c r="I131" s="190" t="s">
        <v>32</v>
      </c>
      <c r="J131" s="80">
        <f>J130+0.03</f>
        <v>17.530000000000008</v>
      </c>
      <c r="K131" s="80"/>
      <c r="L131" s="80"/>
      <c r="M131" s="80"/>
      <c r="N131" s="80"/>
      <c r="O131" s="80"/>
      <c r="P131" s="80"/>
      <c r="Q131" s="80"/>
    </row>
    <row r="132" spans="1:19" ht="15" customHeight="1" x14ac:dyDescent="0.25">
      <c r="A132" s="83"/>
      <c r="B132" s="83">
        <v>108</v>
      </c>
      <c r="C132" s="293"/>
      <c r="D132" s="224" t="s">
        <v>199</v>
      </c>
      <c r="E132" s="223" t="s">
        <v>195</v>
      </c>
      <c r="F132" s="223" t="s">
        <v>264</v>
      </c>
      <c r="G132" s="223" t="s">
        <v>101</v>
      </c>
      <c r="H132" s="223" t="s">
        <v>74</v>
      </c>
      <c r="I132" s="190" t="s">
        <v>31</v>
      </c>
      <c r="J132" s="80">
        <f>J131+0.03</f>
        <v>17.560000000000009</v>
      </c>
    </row>
    <row r="133" spans="1:19" ht="15" customHeight="1" x14ac:dyDescent="0.25">
      <c r="A133" s="83"/>
      <c r="B133" s="83">
        <v>109</v>
      </c>
      <c r="C133" s="293"/>
      <c r="D133" s="177" t="s">
        <v>172</v>
      </c>
      <c r="E133" s="176" t="s">
        <v>169</v>
      </c>
      <c r="F133" s="176" t="s">
        <v>264</v>
      </c>
      <c r="G133" s="176" t="s">
        <v>57</v>
      </c>
      <c r="H133" s="176" t="s">
        <v>79</v>
      </c>
      <c r="I133" s="190" t="s">
        <v>32</v>
      </c>
      <c r="J133" s="80">
        <f t="shared" ref="J133" si="16">J132+0.03</f>
        <v>17.590000000000011</v>
      </c>
    </row>
    <row r="134" spans="1:19" ht="15" customHeight="1" x14ac:dyDescent="0.25">
      <c r="A134" s="83"/>
      <c r="B134" s="83">
        <v>110</v>
      </c>
      <c r="C134" s="293"/>
      <c r="D134" s="226" t="s">
        <v>200</v>
      </c>
      <c r="E134" s="225" t="s">
        <v>195</v>
      </c>
      <c r="F134" s="225" t="s">
        <v>264</v>
      </c>
      <c r="G134" s="225" t="s">
        <v>57</v>
      </c>
      <c r="H134" s="225" t="s">
        <v>79</v>
      </c>
      <c r="I134" s="190" t="s">
        <v>31</v>
      </c>
      <c r="J134" s="80">
        <v>18.02</v>
      </c>
    </row>
    <row r="135" spans="1:19" ht="15" customHeight="1" x14ac:dyDescent="0.25">
      <c r="A135" s="83"/>
      <c r="B135" s="83">
        <v>111</v>
      </c>
      <c r="C135" s="293"/>
      <c r="D135" s="179" t="s">
        <v>173</v>
      </c>
      <c r="E135" s="178" t="s">
        <v>169</v>
      </c>
      <c r="F135" s="178" t="s">
        <v>264</v>
      </c>
      <c r="G135" s="178" t="s">
        <v>101</v>
      </c>
      <c r="H135" s="178" t="s">
        <v>79</v>
      </c>
      <c r="I135" s="190" t="s">
        <v>32</v>
      </c>
      <c r="J135" s="80">
        <f>J134+0.03</f>
        <v>18.05</v>
      </c>
    </row>
    <row r="136" spans="1:19" s="253" customFormat="1" ht="15" customHeight="1" x14ac:dyDescent="0.25">
      <c r="B136" s="292" t="s">
        <v>269</v>
      </c>
      <c r="C136" s="292"/>
      <c r="D136" s="292"/>
      <c r="E136" s="292"/>
      <c r="F136" s="292"/>
      <c r="G136" s="292"/>
      <c r="H136" s="292"/>
      <c r="I136" s="292"/>
      <c r="J136" s="292"/>
      <c r="K136" s="80"/>
      <c r="L136" s="80"/>
      <c r="M136" s="80"/>
      <c r="N136" s="80"/>
      <c r="O136" s="80"/>
      <c r="P136" s="80"/>
      <c r="Q136" s="80"/>
    </row>
    <row r="137" spans="1:19" ht="15" customHeight="1" x14ac:dyDescent="0.25">
      <c r="A137" s="83"/>
      <c r="B137" s="83">
        <v>112</v>
      </c>
      <c r="C137" s="293" t="s">
        <v>385</v>
      </c>
      <c r="D137" s="228" t="s">
        <v>201</v>
      </c>
      <c r="E137" s="227" t="s">
        <v>195</v>
      </c>
      <c r="F137" s="227" t="s">
        <v>264</v>
      </c>
      <c r="G137" s="227" t="s">
        <v>82</v>
      </c>
      <c r="H137" s="227" t="s">
        <v>79</v>
      </c>
      <c r="I137" s="190" t="s">
        <v>31</v>
      </c>
      <c r="J137" s="80">
        <f>J135+0.12</f>
        <v>18.170000000000002</v>
      </c>
      <c r="K137" s="80">
        <f>L137-0.15</f>
        <v>17.180000000000003</v>
      </c>
      <c r="L137" s="80">
        <f>M137-0.02</f>
        <v>17.330000000000002</v>
      </c>
      <c r="M137" s="80">
        <f>N137-0.15</f>
        <v>17.350000000000001</v>
      </c>
      <c r="N137" s="80">
        <f>P137-0.05</f>
        <v>17.5</v>
      </c>
      <c r="P137" s="80">
        <v>17.55</v>
      </c>
      <c r="Q137" s="80">
        <f>S137-0.05</f>
        <v>18.099999999999998</v>
      </c>
      <c r="R137" s="80"/>
      <c r="S137" s="277">
        <v>18.149999999999999</v>
      </c>
    </row>
    <row r="138" spans="1:19" ht="15" customHeight="1" x14ac:dyDescent="0.25">
      <c r="A138" s="83"/>
      <c r="B138" s="83">
        <v>113</v>
      </c>
      <c r="C138" s="293"/>
      <c r="D138" s="185" t="s">
        <v>176</v>
      </c>
      <c r="E138" s="184" t="s">
        <v>169</v>
      </c>
      <c r="F138" s="184" t="s">
        <v>264</v>
      </c>
      <c r="G138" s="184" t="s">
        <v>82</v>
      </c>
      <c r="H138" s="184" t="s">
        <v>79</v>
      </c>
      <c r="I138" s="190" t="s">
        <v>32</v>
      </c>
      <c r="J138" s="80">
        <f>J137+0.03</f>
        <v>18.200000000000003</v>
      </c>
    </row>
    <row r="139" spans="1:19" ht="13.5" customHeight="1" x14ac:dyDescent="0.25">
      <c r="A139" s="83"/>
      <c r="B139" s="83">
        <v>114</v>
      </c>
      <c r="C139" s="293"/>
      <c r="D139" s="230" t="s">
        <v>202</v>
      </c>
      <c r="E139" s="229" t="s">
        <v>195</v>
      </c>
      <c r="F139" s="229" t="s">
        <v>264</v>
      </c>
      <c r="G139" s="229" t="s">
        <v>59</v>
      </c>
      <c r="H139" s="229" t="s">
        <v>79</v>
      </c>
      <c r="I139" s="190" t="s">
        <v>31</v>
      </c>
      <c r="J139" s="80">
        <f>J138+0.03</f>
        <v>18.230000000000004</v>
      </c>
    </row>
    <row r="140" spans="1:19" s="83" customFormat="1" ht="16.5" customHeight="1" x14ac:dyDescent="0.25">
      <c r="B140" s="83">
        <v>115</v>
      </c>
      <c r="C140" s="293"/>
      <c r="D140" s="187" t="s">
        <v>177</v>
      </c>
      <c r="E140" s="186" t="s">
        <v>169</v>
      </c>
      <c r="F140" s="186" t="s">
        <v>264</v>
      </c>
      <c r="G140" s="186" t="s">
        <v>59</v>
      </c>
      <c r="H140" s="186" t="s">
        <v>79</v>
      </c>
      <c r="I140" s="190" t="s">
        <v>32</v>
      </c>
      <c r="J140" s="80">
        <f>J139+0.03</f>
        <v>18.260000000000005</v>
      </c>
      <c r="K140" s="80"/>
      <c r="L140" s="80"/>
      <c r="M140" s="80"/>
      <c r="N140" s="80"/>
      <c r="O140" s="80"/>
      <c r="P140" s="80"/>
      <c r="Q140" s="80"/>
    </row>
    <row r="141" spans="1:19" ht="15" customHeight="1" x14ac:dyDescent="0.25">
      <c r="A141" s="83"/>
      <c r="B141" s="83">
        <v>116</v>
      </c>
      <c r="C141" s="293"/>
      <c r="D141" s="232" t="s">
        <v>203</v>
      </c>
      <c r="E141" s="231" t="s">
        <v>195</v>
      </c>
      <c r="F141" s="231" t="s">
        <v>264</v>
      </c>
      <c r="G141" s="231" t="s">
        <v>57</v>
      </c>
      <c r="H141" s="231" t="s">
        <v>79</v>
      </c>
      <c r="I141" s="190" t="s">
        <v>31</v>
      </c>
      <c r="J141" s="80">
        <f>J140+0.03</f>
        <v>18.290000000000006</v>
      </c>
    </row>
    <row r="142" spans="1:19" ht="15" customHeight="1" x14ac:dyDescent="0.25">
      <c r="A142" s="83"/>
      <c r="B142" s="83">
        <v>117</v>
      </c>
      <c r="C142" s="293"/>
      <c r="D142" s="189" t="s">
        <v>178</v>
      </c>
      <c r="E142" s="188" t="s">
        <v>169</v>
      </c>
      <c r="F142" s="188" t="s">
        <v>264</v>
      </c>
      <c r="G142" s="188" t="s">
        <v>67</v>
      </c>
      <c r="H142" s="188" t="s">
        <v>79</v>
      </c>
      <c r="I142" s="190" t="s">
        <v>32</v>
      </c>
      <c r="J142" s="80">
        <f t="shared" ref="J142:J147" si="17">J141+0.03</f>
        <v>18.320000000000007</v>
      </c>
    </row>
    <row r="143" spans="1:19" s="253" customFormat="1" ht="15" customHeight="1" x14ac:dyDescent="0.25">
      <c r="B143" s="292" t="s">
        <v>268</v>
      </c>
      <c r="C143" s="292"/>
      <c r="D143" s="292"/>
      <c r="E143" s="292"/>
      <c r="F143" s="292"/>
      <c r="G143" s="292"/>
      <c r="H143" s="292"/>
      <c r="I143" s="292"/>
      <c r="J143" s="292"/>
      <c r="K143" s="80"/>
      <c r="L143" s="80"/>
      <c r="M143" s="80"/>
      <c r="N143" s="80"/>
      <c r="O143" s="80"/>
      <c r="P143" s="80"/>
      <c r="Q143" s="80"/>
    </row>
    <row r="144" spans="1:19" ht="15" customHeight="1" x14ac:dyDescent="0.25">
      <c r="A144" s="83"/>
      <c r="B144" s="83">
        <v>118</v>
      </c>
      <c r="C144" s="293" t="s">
        <v>221</v>
      </c>
      <c r="D144" s="192" t="s">
        <v>179</v>
      </c>
      <c r="E144" s="191" t="s">
        <v>169</v>
      </c>
      <c r="F144" s="191" t="s">
        <v>264</v>
      </c>
      <c r="G144" s="191" t="s">
        <v>82</v>
      </c>
      <c r="H144" s="191" t="s">
        <v>79</v>
      </c>
      <c r="I144" s="190" t="s">
        <v>32</v>
      </c>
      <c r="J144" s="80">
        <f>J142+0.05</f>
        <v>18.370000000000008</v>
      </c>
      <c r="K144" s="80">
        <f>L144-0.15</f>
        <v>17.380000000000003</v>
      </c>
      <c r="L144" s="80">
        <f>M144-0.02</f>
        <v>17.53</v>
      </c>
      <c r="M144" s="80">
        <v>17.55</v>
      </c>
      <c r="N144" s="80">
        <f>P144-0.05</f>
        <v>18.100000000000001</v>
      </c>
      <c r="P144" s="80">
        <f>Q144-0.15</f>
        <v>18.150000000000002</v>
      </c>
      <c r="Q144" s="80">
        <f>S144-0.05</f>
        <v>18.3</v>
      </c>
      <c r="R144" s="80"/>
      <c r="S144" s="277">
        <v>18.350000000000001</v>
      </c>
    </row>
    <row r="145" spans="1:19" ht="15" customHeight="1" x14ac:dyDescent="0.25">
      <c r="A145" s="83"/>
      <c r="B145" s="83">
        <v>119</v>
      </c>
      <c r="C145" s="293"/>
      <c r="D145" s="234" t="s">
        <v>204</v>
      </c>
      <c r="E145" s="233" t="s">
        <v>195</v>
      </c>
      <c r="F145" s="233" t="s">
        <v>264</v>
      </c>
      <c r="G145" s="233" t="s">
        <v>82</v>
      </c>
      <c r="H145" s="233" t="s">
        <v>79</v>
      </c>
      <c r="I145" s="190" t="s">
        <v>31</v>
      </c>
      <c r="J145" s="80">
        <f t="shared" si="17"/>
        <v>18.400000000000009</v>
      </c>
    </row>
    <row r="146" spans="1:19" ht="15" customHeight="1" x14ac:dyDescent="0.25">
      <c r="A146" s="83"/>
      <c r="B146" s="83">
        <v>120</v>
      </c>
      <c r="C146" s="293"/>
      <c r="D146" s="200" t="s">
        <v>183</v>
      </c>
      <c r="E146" s="199" t="s">
        <v>181</v>
      </c>
      <c r="F146" s="199" t="s">
        <v>263</v>
      </c>
      <c r="G146" s="199" t="s">
        <v>55</v>
      </c>
      <c r="H146" s="199" t="s">
        <v>53</v>
      </c>
      <c r="I146" s="190" t="s">
        <v>32</v>
      </c>
      <c r="J146" s="80">
        <f t="shared" si="17"/>
        <v>18.43000000000001</v>
      </c>
    </row>
    <row r="147" spans="1:19" ht="15" customHeight="1" x14ac:dyDescent="0.25">
      <c r="A147" s="83"/>
      <c r="B147" s="83">
        <v>121</v>
      </c>
      <c r="C147" s="293"/>
      <c r="D147" s="236" t="s">
        <v>205</v>
      </c>
      <c r="E147" s="235" t="s">
        <v>195</v>
      </c>
      <c r="F147" s="235" t="s">
        <v>264</v>
      </c>
      <c r="G147" s="235" t="s">
        <v>76</v>
      </c>
      <c r="H147" s="235" t="s">
        <v>79</v>
      </c>
      <c r="I147" s="190" t="s">
        <v>31</v>
      </c>
      <c r="J147" s="80">
        <f t="shared" si="17"/>
        <v>18.460000000000012</v>
      </c>
    </row>
    <row r="148" spans="1:19" ht="15" customHeight="1" x14ac:dyDescent="0.25">
      <c r="B148">
        <v>122</v>
      </c>
      <c r="C148" s="293"/>
      <c r="D148" s="202" t="s">
        <v>185</v>
      </c>
      <c r="E148" s="201" t="s">
        <v>181</v>
      </c>
      <c r="F148" s="201" t="s">
        <v>263</v>
      </c>
      <c r="G148" s="201" t="s">
        <v>57</v>
      </c>
      <c r="H148" s="201" t="s">
        <v>53</v>
      </c>
      <c r="I148" s="196" t="s">
        <v>32</v>
      </c>
      <c r="J148" s="80">
        <v>18.47</v>
      </c>
    </row>
    <row r="149" spans="1:19" s="253" customFormat="1" ht="15" customHeight="1" x14ac:dyDescent="0.25">
      <c r="B149" s="292" t="s">
        <v>268</v>
      </c>
      <c r="C149" s="292"/>
      <c r="D149" s="292"/>
      <c r="E149" s="292"/>
      <c r="F149" s="292"/>
      <c r="G149" s="292"/>
      <c r="H149" s="292"/>
      <c r="I149" s="292"/>
      <c r="J149" s="292"/>
      <c r="K149" s="80"/>
      <c r="L149" s="80"/>
      <c r="M149" s="80"/>
      <c r="N149" s="80"/>
      <c r="O149" s="80"/>
      <c r="P149" s="80"/>
      <c r="Q149" s="80"/>
    </row>
    <row r="150" spans="1:19" ht="15" customHeight="1" x14ac:dyDescent="0.25">
      <c r="A150" s="205"/>
      <c r="B150" s="193">
        <v>123</v>
      </c>
      <c r="C150" s="293" t="s">
        <v>364</v>
      </c>
      <c r="D150" s="238" t="s">
        <v>206</v>
      </c>
      <c r="E150" s="237" t="s">
        <v>195</v>
      </c>
      <c r="F150" s="237" t="s">
        <v>264</v>
      </c>
      <c r="G150" s="237" t="s">
        <v>59</v>
      </c>
      <c r="H150" s="237" t="s">
        <v>79</v>
      </c>
      <c r="I150" s="196" t="s">
        <v>31</v>
      </c>
      <c r="J150" s="80">
        <f>J148+0.05</f>
        <v>18.52</v>
      </c>
      <c r="K150" s="80">
        <v>17.53</v>
      </c>
      <c r="L150" s="80">
        <f>M150-0.02</f>
        <v>18.080000000000002</v>
      </c>
      <c r="M150" s="80">
        <f>N150-0.15</f>
        <v>18.100000000000001</v>
      </c>
      <c r="N150" s="80">
        <f>P150-0.05</f>
        <v>18.25</v>
      </c>
      <c r="P150" s="80">
        <f>Q150-0.15</f>
        <v>18.3</v>
      </c>
      <c r="Q150" s="80">
        <f>S150-0.05</f>
        <v>18.45</v>
      </c>
      <c r="R150" s="80"/>
      <c r="S150" s="277">
        <v>18.5</v>
      </c>
    </row>
    <row r="151" spans="1:19" ht="15" customHeight="1" x14ac:dyDescent="0.25">
      <c r="A151" s="205"/>
      <c r="B151" s="193">
        <v>124</v>
      </c>
      <c r="C151" s="293"/>
      <c r="D151" s="204" t="s">
        <v>186</v>
      </c>
      <c r="E151" s="203" t="s">
        <v>181</v>
      </c>
      <c r="F151" s="203" t="s">
        <v>263</v>
      </c>
      <c r="G151" s="203" t="s">
        <v>187</v>
      </c>
      <c r="H151" s="203" t="s">
        <v>53</v>
      </c>
      <c r="I151" s="196" t="s">
        <v>32</v>
      </c>
      <c r="J151" s="80">
        <f t="shared" ref="J151:J152" si="18">J150+0.03</f>
        <v>18.55</v>
      </c>
    </row>
    <row r="152" spans="1:19" ht="15" customHeight="1" x14ac:dyDescent="0.25">
      <c r="A152" s="205"/>
      <c r="B152" s="193">
        <v>125</v>
      </c>
      <c r="C152" s="293"/>
      <c r="D152" s="240" t="s">
        <v>207</v>
      </c>
      <c r="E152" s="239" t="s">
        <v>195</v>
      </c>
      <c r="F152" s="239" t="s">
        <v>264</v>
      </c>
      <c r="G152" s="239" t="s">
        <v>67</v>
      </c>
      <c r="H152" s="239" t="s">
        <v>79</v>
      </c>
      <c r="I152" s="196" t="s">
        <v>31</v>
      </c>
      <c r="J152" s="80">
        <f t="shared" si="18"/>
        <v>18.580000000000002</v>
      </c>
    </row>
    <row r="153" spans="1:19" ht="15" customHeight="1" x14ac:dyDescent="0.25">
      <c r="A153" s="205"/>
      <c r="B153" s="193">
        <v>126</v>
      </c>
      <c r="C153" s="293"/>
      <c r="D153" s="207" t="s">
        <v>188</v>
      </c>
      <c r="E153" s="206" t="s">
        <v>184</v>
      </c>
      <c r="F153" s="206" t="s">
        <v>263</v>
      </c>
      <c r="G153" s="206" t="s">
        <v>59</v>
      </c>
      <c r="H153" s="206" t="s">
        <v>53</v>
      </c>
      <c r="I153" s="196" t="s">
        <v>32</v>
      </c>
      <c r="J153" s="80">
        <v>19.010000000000002</v>
      </c>
    </row>
    <row r="154" spans="1:19" ht="15" customHeight="1" x14ac:dyDescent="0.25">
      <c r="A154" s="205"/>
      <c r="B154" s="193">
        <v>127</v>
      </c>
      <c r="C154" s="293"/>
      <c r="D154" s="242" t="s">
        <v>208</v>
      </c>
      <c r="E154" s="241" t="s">
        <v>209</v>
      </c>
      <c r="F154" s="241" t="s">
        <v>263</v>
      </c>
      <c r="G154" s="241" t="s">
        <v>57</v>
      </c>
      <c r="H154" s="241" t="s">
        <v>53</v>
      </c>
      <c r="I154" s="196" t="s">
        <v>31</v>
      </c>
      <c r="J154" s="80">
        <f>J153+0.03</f>
        <v>19.040000000000003</v>
      </c>
    </row>
    <row r="155" spans="1:19" s="253" customFormat="1" ht="15" customHeight="1" x14ac:dyDescent="0.25">
      <c r="B155" s="193">
        <v>128</v>
      </c>
      <c r="C155" s="293"/>
      <c r="D155" s="210" t="s">
        <v>384</v>
      </c>
      <c r="E155" s="255" t="s">
        <v>184</v>
      </c>
      <c r="F155" s="255" t="s">
        <v>263</v>
      </c>
      <c r="G155" s="255" t="s">
        <v>187</v>
      </c>
      <c r="H155" s="255" t="s">
        <v>53</v>
      </c>
      <c r="I155" s="279" t="s">
        <v>32</v>
      </c>
      <c r="J155" s="80">
        <f>J154+0.03</f>
        <v>19.070000000000004</v>
      </c>
      <c r="K155" s="80"/>
      <c r="L155" s="80"/>
      <c r="M155" s="80"/>
      <c r="N155" s="80"/>
      <c r="O155" s="80"/>
      <c r="P155" s="80"/>
      <c r="Q155" s="80"/>
    </row>
    <row r="156" spans="1:19" s="253" customFormat="1" ht="15" customHeight="1" x14ac:dyDescent="0.25">
      <c r="B156" s="292" t="s">
        <v>269</v>
      </c>
      <c r="C156" s="292"/>
      <c r="D156" s="292"/>
      <c r="E156" s="292"/>
      <c r="F156" s="292"/>
      <c r="G156" s="292"/>
      <c r="H156" s="292"/>
      <c r="I156" s="292"/>
      <c r="J156" s="292"/>
      <c r="K156" s="80"/>
      <c r="L156" s="80"/>
      <c r="M156" s="80"/>
      <c r="N156" s="80"/>
      <c r="O156" s="80"/>
      <c r="P156" s="80"/>
      <c r="Q156" s="80"/>
    </row>
    <row r="157" spans="1:19" ht="15" customHeight="1" x14ac:dyDescent="0.25">
      <c r="A157" s="205"/>
      <c r="B157" s="193">
        <v>129</v>
      </c>
      <c r="C157" s="293" t="s">
        <v>365</v>
      </c>
      <c r="D157" s="244" t="s">
        <v>210</v>
      </c>
      <c r="E157" s="243" t="s">
        <v>209</v>
      </c>
      <c r="F157" s="243" t="s">
        <v>263</v>
      </c>
      <c r="G157" s="243" t="s">
        <v>67</v>
      </c>
      <c r="H157" s="243" t="s">
        <v>53</v>
      </c>
      <c r="I157" s="196" t="s">
        <v>31</v>
      </c>
      <c r="J157" s="80">
        <f>J155+0.12</f>
        <v>19.190000000000005</v>
      </c>
      <c r="K157" s="80">
        <f>L157-0.15</f>
        <v>18.200000000000003</v>
      </c>
      <c r="L157" s="80">
        <f>M157-0.02</f>
        <v>18.350000000000001</v>
      </c>
      <c r="M157" s="80">
        <f>N157-0.15</f>
        <v>18.37</v>
      </c>
      <c r="N157" s="80">
        <f>P157-0.05</f>
        <v>18.52</v>
      </c>
      <c r="P157" s="80">
        <v>18.57</v>
      </c>
      <c r="Q157" s="80">
        <f>S157-0.05</f>
        <v>19.12</v>
      </c>
      <c r="R157" s="80"/>
      <c r="S157" s="277">
        <v>19.170000000000002</v>
      </c>
    </row>
    <row r="158" spans="1:19" s="205" customFormat="1" ht="15" customHeight="1" x14ac:dyDescent="0.25">
      <c r="B158" s="193">
        <v>130</v>
      </c>
      <c r="C158" s="293"/>
      <c r="D158" s="195" t="s">
        <v>180</v>
      </c>
      <c r="E158" s="194" t="s">
        <v>181</v>
      </c>
      <c r="F158" s="194" t="s">
        <v>264</v>
      </c>
      <c r="G158" s="194" t="s">
        <v>101</v>
      </c>
      <c r="H158" s="194" t="s">
        <v>79</v>
      </c>
      <c r="I158" s="254" t="s">
        <v>32</v>
      </c>
      <c r="J158" s="80">
        <f>J157+0.03</f>
        <v>19.220000000000006</v>
      </c>
      <c r="K158" s="80"/>
      <c r="L158" s="80"/>
      <c r="M158" s="80"/>
      <c r="N158" s="80"/>
      <c r="O158" s="80"/>
      <c r="P158" s="80"/>
      <c r="Q158" s="80"/>
    </row>
    <row r="159" spans="1:19" ht="15" customHeight="1" x14ac:dyDescent="0.25">
      <c r="A159" s="205"/>
      <c r="B159" s="193">
        <v>131</v>
      </c>
      <c r="C159" s="293"/>
      <c r="D159" s="246" t="s">
        <v>211</v>
      </c>
      <c r="E159" s="245" t="s">
        <v>209</v>
      </c>
      <c r="F159" s="245" t="s">
        <v>264</v>
      </c>
      <c r="G159" s="245" t="s">
        <v>57</v>
      </c>
      <c r="H159" s="245" t="s">
        <v>79</v>
      </c>
      <c r="I159" s="254" t="s">
        <v>31</v>
      </c>
      <c r="J159" s="80">
        <f>J158+0.03</f>
        <v>19.250000000000007</v>
      </c>
    </row>
    <row r="160" spans="1:19" ht="15" customHeight="1" x14ac:dyDescent="0.25">
      <c r="A160" s="205"/>
      <c r="B160" s="193">
        <v>132</v>
      </c>
      <c r="C160" s="293"/>
      <c r="D160" s="198" t="s">
        <v>182</v>
      </c>
      <c r="E160" s="197" t="s">
        <v>181</v>
      </c>
      <c r="F160" s="197" t="s">
        <v>264</v>
      </c>
      <c r="G160" s="197" t="s">
        <v>67</v>
      </c>
      <c r="H160" s="197" t="s">
        <v>79</v>
      </c>
      <c r="I160" s="254" t="s">
        <v>32</v>
      </c>
      <c r="J160" s="80">
        <f t="shared" ref="J160:J162" si="19">J159+0.03</f>
        <v>19.280000000000008</v>
      </c>
    </row>
    <row r="161" spans="1:19" ht="15" customHeight="1" x14ac:dyDescent="0.25">
      <c r="A161" s="205"/>
      <c r="B161" s="193">
        <v>133</v>
      </c>
      <c r="C161" s="293"/>
      <c r="D161" s="248" t="s">
        <v>212</v>
      </c>
      <c r="E161" s="247" t="s">
        <v>209</v>
      </c>
      <c r="F161" s="247" t="s">
        <v>264</v>
      </c>
      <c r="G161" s="247" t="s">
        <v>101</v>
      </c>
      <c r="H161" s="247" t="s">
        <v>79</v>
      </c>
      <c r="I161" s="254" t="s">
        <v>31</v>
      </c>
      <c r="J161" s="80">
        <f t="shared" si="19"/>
        <v>19.310000000000009</v>
      </c>
    </row>
    <row r="162" spans="1:19" ht="15" customHeight="1" x14ac:dyDescent="0.25">
      <c r="A162" s="205"/>
      <c r="B162" s="193">
        <v>134</v>
      </c>
      <c r="C162" s="293"/>
      <c r="D162" s="265" t="s">
        <v>190</v>
      </c>
      <c r="E162" s="252" t="s">
        <v>181</v>
      </c>
      <c r="F162" s="252" t="s">
        <v>264</v>
      </c>
      <c r="G162" s="252" t="s">
        <v>67</v>
      </c>
      <c r="H162" s="252" t="s">
        <v>79</v>
      </c>
      <c r="I162" s="254" t="s">
        <v>32</v>
      </c>
      <c r="J162" s="80">
        <f t="shared" si="19"/>
        <v>19.340000000000011</v>
      </c>
    </row>
    <row r="163" spans="1:19" ht="15" customHeight="1" x14ac:dyDescent="0.25">
      <c r="A163" s="205"/>
      <c r="B163" s="292" t="s">
        <v>268</v>
      </c>
      <c r="C163" s="292"/>
      <c r="D163" s="292"/>
      <c r="E163" s="292"/>
      <c r="F163" s="292"/>
      <c r="G163" s="292"/>
      <c r="H163" s="292"/>
      <c r="I163" s="292"/>
      <c r="J163" s="292"/>
    </row>
    <row r="164" spans="1:19" s="253" customFormat="1" ht="15" customHeight="1" x14ac:dyDescent="0.25">
      <c r="B164" s="264">
        <v>135</v>
      </c>
      <c r="C164" s="293" t="s">
        <v>386</v>
      </c>
      <c r="D164" s="209" t="s">
        <v>189</v>
      </c>
      <c r="E164" s="208" t="s">
        <v>181</v>
      </c>
      <c r="F164" s="208" t="s">
        <v>264</v>
      </c>
      <c r="G164" s="208" t="s">
        <v>101</v>
      </c>
      <c r="H164" s="208" t="s">
        <v>79</v>
      </c>
      <c r="I164" s="254" t="s">
        <v>32</v>
      </c>
      <c r="J164" s="264">
        <v>19.37</v>
      </c>
      <c r="K164" s="80">
        <f>L164-0.15</f>
        <v>18.380000000000003</v>
      </c>
      <c r="L164" s="80">
        <f>M164-0.02</f>
        <v>18.53</v>
      </c>
      <c r="M164" s="80">
        <v>18.55</v>
      </c>
      <c r="N164" s="80">
        <f>P164-0.05</f>
        <v>19.100000000000001</v>
      </c>
      <c r="O164" s="80"/>
      <c r="P164" s="80">
        <f>Q164-0.15</f>
        <v>19.150000000000002</v>
      </c>
      <c r="Q164" s="80">
        <f>S164-0.05</f>
        <v>19.3</v>
      </c>
      <c r="R164" s="80"/>
      <c r="S164" s="277">
        <v>19.350000000000001</v>
      </c>
    </row>
    <row r="165" spans="1:19" s="253" customFormat="1" ht="15" customHeight="1" x14ac:dyDescent="0.25">
      <c r="B165" s="284">
        <v>136</v>
      </c>
      <c r="C165" s="293"/>
      <c r="D165" s="282" t="s">
        <v>213</v>
      </c>
      <c r="E165" s="283" t="s">
        <v>209</v>
      </c>
      <c r="F165" s="283" t="s">
        <v>264</v>
      </c>
      <c r="G165" s="283" t="s">
        <v>187</v>
      </c>
      <c r="H165" s="283" t="s">
        <v>79</v>
      </c>
      <c r="I165" s="284" t="s">
        <v>31</v>
      </c>
      <c r="J165" s="285">
        <f>J164+0.03</f>
        <v>19.400000000000002</v>
      </c>
      <c r="K165" s="273"/>
      <c r="L165" s="273"/>
      <c r="M165" s="80"/>
      <c r="N165" s="80"/>
      <c r="O165" s="80"/>
      <c r="P165" s="80"/>
      <c r="Q165" s="80"/>
    </row>
    <row r="166" spans="1:19" ht="15" customHeight="1" x14ac:dyDescent="0.25">
      <c r="A166" s="205"/>
      <c r="B166" s="264">
        <v>137</v>
      </c>
      <c r="C166" s="293"/>
      <c r="D166" s="212" t="s">
        <v>191</v>
      </c>
      <c r="E166" s="211" t="s">
        <v>181</v>
      </c>
      <c r="F166" s="211" t="s">
        <v>264</v>
      </c>
      <c r="G166" s="211" t="s">
        <v>101</v>
      </c>
      <c r="H166" s="211" t="s">
        <v>79</v>
      </c>
      <c r="I166" s="254" t="s">
        <v>32</v>
      </c>
      <c r="J166" s="80">
        <f t="shared" ref="J166:J168" si="20">J165+0.03</f>
        <v>19.430000000000003</v>
      </c>
    </row>
    <row r="167" spans="1:19" ht="15" customHeight="1" x14ac:dyDescent="0.25">
      <c r="A167" s="205"/>
      <c r="B167" s="264">
        <v>138</v>
      </c>
      <c r="C167" s="293"/>
      <c r="D167" s="251" t="s">
        <v>214</v>
      </c>
      <c r="E167" s="250" t="s">
        <v>209</v>
      </c>
      <c r="F167" s="250" t="s">
        <v>264</v>
      </c>
      <c r="G167" s="250" t="s">
        <v>57</v>
      </c>
      <c r="H167" s="250" t="s">
        <v>79</v>
      </c>
      <c r="I167" s="254" t="s">
        <v>31</v>
      </c>
      <c r="J167" s="80">
        <f t="shared" si="20"/>
        <v>19.460000000000004</v>
      </c>
    </row>
    <row r="168" spans="1:19" ht="15" customHeight="1" x14ac:dyDescent="0.25">
      <c r="A168" s="205"/>
      <c r="B168" s="264">
        <v>139</v>
      </c>
      <c r="C168" s="293"/>
      <c r="D168" s="214" t="s">
        <v>192</v>
      </c>
      <c r="E168" s="213" t="s">
        <v>181</v>
      </c>
      <c r="F168" s="213" t="s">
        <v>264</v>
      </c>
      <c r="G168" s="213" t="s">
        <v>106</v>
      </c>
      <c r="H168" s="213" t="s">
        <v>79</v>
      </c>
      <c r="I168" s="254" t="s">
        <v>32</v>
      </c>
      <c r="J168" s="80">
        <f t="shared" si="20"/>
        <v>19.490000000000006</v>
      </c>
    </row>
    <row r="169" spans="1:19" ht="15" customHeight="1" x14ac:dyDescent="0.25">
      <c r="C169" s="2"/>
    </row>
    <row r="170" spans="1:19" ht="15" customHeight="1" x14ac:dyDescent="0.3">
      <c r="B170" s="294" t="s">
        <v>362</v>
      </c>
      <c r="C170" s="294"/>
      <c r="D170" s="294"/>
      <c r="E170" s="294"/>
      <c r="F170" s="294"/>
      <c r="G170" s="294"/>
      <c r="H170" s="294"/>
      <c r="I170" s="294"/>
      <c r="J170" s="294"/>
    </row>
    <row r="171" spans="1:19" ht="26.25" x14ac:dyDescent="0.25">
      <c r="C171" s="2"/>
    </row>
    <row r="172" spans="1:19" ht="15" customHeight="1" x14ac:dyDescent="0.25">
      <c r="C172" s="2"/>
    </row>
    <row r="173" spans="1:19" ht="15" customHeight="1" x14ac:dyDescent="0.25">
      <c r="C173" s="2"/>
    </row>
    <row r="174" spans="1:19" ht="15" customHeight="1" x14ac:dyDescent="0.25">
      <c r="C174" s="2"/>
    </row>
    <row r="175" spans="1:19" ht="15" customHeight="1" x14ac:dyDescent="0.25">
      <c r="C175" s="2"/>
    </row>
    <row r="176" spans="1:19" ht="15" customHeight="1" x14ac:dyDescent="0.25"/>
  </sheetData>
  <mergeCells count="47">
    <mergeCell ref="C157:C162"/>
    <mergeCell ref="C150:C155"/>
    <mergeCell ref="B170:J170"/>
    <mergeCell ref="C164:C168"/>
    <mergeCell ref="B163:J163"/>
    <mergeCell ref="B121:J121"/>
    <mergeCell ref="B136:J136"/>
    <mergeCell ref="B62:J62"/>
    <mergeCell ref="B73:J73"/>
    <mergeCell ref="B82:J82"/>
    <mergeCell ref="B99:J99"/>
    <mergeCell ref="C109:C112"/>
    <mergeCell ref="B113:J113"/>
    <mergeCell ref="C114:C118"/>
    <mergeCell ref="B120:J120"/>
    <mergeCell ref="B108:J108"/>
    <mergeCell ref="B91:J91"/>
    <mergeCell ref="B149:J149"/>
    <mergeCell ref="B156:J156"/>
    <mergeCell ref="B129:J129"/>
    <mergeCell ref="C123:C128"/>
    <mergeCell ref="C130:C135"/>
    <mergeCell ref="B143:J143"/>
    <mergeCell ref="C137:C142"/>
    <mergeCell ref="C144:C148"/>
    <mergeCell ref="K63:L63"/>
    <mergeCell ref="M63:N63"/>
    <mergeCell ref="C100:C107"/>
    <mergeCell ref="C74:C81"/>
    <mergeCell ref="C83:C90"/>
    <mergeCell ref="C92:C98"/>
    <mergeCell ref="P63:Q63"/>
    <mergeCell ref="B2:J2"/>
    <mergeCell ref="C65:C72"/>
    <mergeCell ref="C4:C11"/>
    <mergeCell ref="C13:C20"/>
    <mergeCell ref="C22:C29"/>
    <mergeCell ref="C31:C38"/>
    <mergeCell ref="B12:J12"/>
    <mergeCell ref="B21:J21"/>
    <mergeCell ref="B30:J30"/>
    <mergeCell ref="B39:J39"/>
    <mergeCell ref="B47:J47"/>
    <mergeCell ref="B54:J54"/>
    <mergeCell ref="C49:C53"/>
    <mergeCell ref="C55:C59"/>
    <mergeCell ref="B60:J6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J1"/>
    </sheetView>
  </sheetViews>
  <sheetFormatPr defaultRowHeight="15" x14ac:dyDescent="0.25"/>
  <cols>
    <col min="2" max="3" width="9.140625" style="267"/>
    <col min="4" max="4" width="54.5703125" bestFit="1" customWidth="1"/>
    <col min="5" max="5" width="10.140625" bestFit="1" customWidth="1"/>
    <col min="6" max="6" width="5.42578125" bestFit="1" customWidth="1"/>
    <col min="7" max="7" width="10.7109375" bestFit="1" customWidth="1"/>
    <col min="13" max="13" width="10.5703125" bestFit="1" customWidth="1"/>
  </cols>
  <sheetData>
    <row r="1" spans="1:19" ht="75" x14ac:dyDescent="0.3">
      <c r="A1" s="253"/>
      <c r="B1" s="290" t="s">
        <v>369</v>
      </c>
      <c r="C1" s="290"/>
      <c r="D1" s="290"/>
      <c r="E1" s="290"/>
      <c r="F1" s="290"/>
      <c r="G1" s="290"/>
      <c r="H1" s="290"/>
      <c r="I1" s="290"/>
      <c r="J1" s="290"/>
      <c r="K1" s="289" t="s">
        <v>380</v>
      </c>
      <c r="L1" s="289"/>
      <c r="M1" s="289" t="s">
        <v>381</v>
      </c>
      <c r="N1" s="289"/>
      <c r="O1" s="278" t="s">
        <v>375</v>
      </c>
      <c r="P1" s="289" t="s">
        <v>382</v>
      </c>
      <c r="Q1" s="289"/>
      <c r="R1" s="278" t="s">
        <v>377</v>
      </c>
      <c r="S1" s="278" t="s">
        <v>118</v>
      </c>
    </row>
    <row r="2" spans="1:19" ht="45" x14ac:dyDescent="0.25">
      <c r="A2" s="253"/>
      <c r="B2" s="81" t="s">
        <v>316</v>
      </c>
      <c r="C2" s="81" t="s">
        <v>24</v>
      </c>
      <c r="D2" s="81" t="s">
        <v>25</v>
      </c>
      <c r="E2" s="81" t="s">
        <v>26</v>
      </c>
      <c r="F2" s="81" t="s">
        <v>27</v>
      </c>
      <c r="G2" s="81" t="s">
        <v>28</v>
      </c>
      <c r="H2" s="81" t="s">
        <v>30</v>
      </c>
      <c r="I2" s="81" t="s">
        <v>29</v>
      </c>
      <c r="J2" s="82" t="s">
        <v>115</v>
      </c>
      <c r="K2" s="82" t="s">
        <v>378</v>
      </c>
      <c r="L2" s="82" t="s">
        <v>379</v>
      </c>
      <c r="M2" s="82" t="s">
        <v>378</v>
      </c>
      <c r="N2" s="82" t="s">
        <v>379</v>
      </c>
      <c r="O2" s="82"/>
      <c r="P2" s="82" t="s">
        <v>378</v>
      </c>
      <c r="Q2" s="82" t="s">
        <v>379</v>
      </c>
      <c r="R2" s="82"/>
      <c r="S2" s="82"/>
    </row>
    <row r="3" spans="1:19" ht="15" customHeight="1" x14ac:dyDescent="0.25">
      <c r="A3" s="253"/>
      <c r="B3" s="267" t="s">
        <v>270</v>
      </c>
      <c r="C3" s="293" t="s">
        <v>31</v>
      </c>
      <c r="D3" s="257" t="s">
        <v>194</v>
      </c>
      <c r="E3" s="255" t="s">
        <v>195</v>
      </c>
      <c r="F3" s="255" t="s">
        <v>264</v>
      </c>
      <c r="G3" s="255" t="s">
        <v>101</v>
      </c>
      <c r="H3" s="255" t="s">
        <v>53</v>
      </c>
      <c r="I3" s="254" t="s">
        <v>31</v>
      </c>
      <c r="J3" s="80">
        <v>10.3</v>
      </c>
      <c r="K3" s="80">
        <f>L3-0.15</f>
        <v>9.33</v>
      </c>
      <c r="L3" s="80">
        <f>M3-0.02</f>
        <v>9.48</v>
      </c>
      <c r="M3" s="80">
        <v>9.5</v>
      </c>
      <c r="N3" s="80">
        <f>P3-0.05</f>
        <v>10.049999999999999</v>
      </c>
      <c r="O3" s="80"/>
      <c r="P3" s="80">
        <f>Q3-0.15</f>
        <v>10.1</v>
      </c>
      <c r="Q3" s="80">
        <f>S3-0.05</f>
        <v>10.25</v>
      </c>
      <c r="R3" s="80"/>
      <c r="S3" s="277">
        <v>10.3</v>
      </c>
    </row>
    <row r="4" spans="1:19" ht="15" customHeight="1" x14ac:dyDescent="0.25">
      <c r="A4" s="253"/>
      <c r="B4" s="267" t="s">
        <v>271</v>
      </c>
      <c r="C4" s="293"/>
      <c r="D4" s="257" t="s">
        <v>170</v>
      </c>
      <c r="E4" s="255" t="s">
        <v>169</v>
      </c>
      <c r="F4" s="255" t="s">
        <v>264</v>
      </c>
      <c r="G4" s="255" t="s">
        <v>57</v>
      </c>
      <c r="H4" s="255" t="s">
        <v>53</v>
      </c>
      <c r="I4" s="254" t="s">
        <v>32</v>
      </c>
      <c r="J4" s="80">
        <f t="shared" ref="J4:J8" si="0">J3+0.03</f>
        <v>10.33</v>
      </c>
    </row>
    <row r="5" spans="1:19" ht="15" customHeight="1" x14ac:dyDescent="0.25">
      <c r="A5" s="253"/>
      <c r="B5" s="267" t="s">
        <v>272</v>
      </c>
      <c r="C5" s="293"/>
      <c r="D5" s="238" t="s">
        <v>196</v>
      </c>
      <c r="E5" s="255" t="s">
        <v>195</v>
      </c>
      <c r="F5" s="255" t="s">
        <v>264</v>
      </c>
      <c r="G5" s="255" t="s">
        <v>59</v>
      </c>
      <c r="H5" s="255" t="s">
        <v>53</v>
      </c>
      <c r="I5" s="254" t="s">
        <v>31</v>
      </c>
      <c r="J5" s="80">
        <f t="shared" si="0"/>
        <v>10.36</v>
      </c>
    </row>
    <row r="6" spans="1:19" ht="15" customHeight="1" x14ac:dyDescent="0.25">
      <c r="A6" s="253"/>
      <c r="B6" s="267" t="s">
        <v>273</v>
      </c>
      <c r="C6" s="293"/>
      <c r="D6" s="257" t="s">
        <v>171</v>
      </c>
      <c r="E6" s="255" t="s">
        <v>169</v>
      </c>
      <c r="F6" s="255" t="s">
        <v>264</v>
      </c>
      <c r="G6" s="255" t="s">
        <v>55</v>
      </c>
      <c r="H6" s="255" t="s">
        <v>53</v>
      </c>
      <c r="I6" s="254" t="s">
        <v>32</v>
      </c>
      <c r="J6" s="80">
        <f t="shared" si="0"/>
        <v>10.389999999999999</v>
      </c>
    </row>
    <row r="7" spans="1:19" ht="15" customHeight="1" x14ac:dyDescent="0.25">
      <c r="A7" s="253"/>
      <c r="B7" s="267" t="s">
        <v>274</v>
      </c>
      <c r="C7" s="293"/>
      <c r="D7" s="257" t="s">
        <v>197</v>
      </c>
      <c r="E7" s="255" t="s">
        <v>195</v>
      </c>
      <c r="F7" s="255" t="s">
        <v>264</v>
      </c>
      <c r="G7" s="255" t="s">
        <v>67</v>
      </c>
      <c r="H7" s="255" t="s">
        <v>53</v>
      </c>
      <c r="I7" s="254" t="s">
        <v>31</v>
      </c>
      <c r="J7" s="80">
        <f t="shared" si="0"/>
        <v>10.419999999999998</v>
      </c>
    </row>
    <row r="8" spans="1:19" ht="15" customHeight="1" x14ac:dyDescent="0.25">
      <c r="A8" s="253"/>
      <c r="B8" s="267" t="s">
        <v>275</v>
      </c>
      <c r="C8" s="293"/>
      <c r="D8" s="257" t="s">
        <v>174</v>
      </c>
      <c r="E8" s="255" t="s">
        <v>169</v>
      </c>
      <c r="F8" s="255" t="s">
        <v>263</v>
      </c>
      <c r="G8" s="255" t="s">
        <v>82</v>
      </c>
      <c r="H8" s="255" t="s">
        <v>79</v>
      </c>
      <c r="I8" s="254" t="s">
        <v>32</v>
      </c>
      <c r="J8" s="80">
        <f t="shared" si="0"/>
        <v>10.449999999999998</v>
      </c>
    </row>
    <row r="9" spans="1:19" s="253" customFormat="1" ht="15" customHeight="1" x14ac:dyDescent="0.25">
      <c r="B9" s="295" t="s">
        <v>310</v>
      </c>
      <c r="C9" s="295"/>
      <c r="D9" s="295"/>
      <c r="E9" s="295"/>
      <c r="F9" s="295"/>
      <c r="G9" s="295"/>
      <c r="H9" s="295"/>
      <c r="I9" s="295"/>
      <c r="J9" s="295"/>
    </row>
    <row r="10" spans="1:19" ht="15" customHeight="1" x14ac:dyDescent="0.25">
      <c r="A10" s="253"/>
      <c r="B10" s="267" t="s">
        <v>276</v>
      </c>
      <c r="C10" s="293" t="s">
        <v>32</v>
      </c>
      <c r="D10" s="257" t="s">
        <v>198</v>
      </c>
      <c r="E10" s="255" t="s">
        <v>195</v>
      </c>
      <c r="F10" s="255" t="s">
        <v>264</v>
      </c>
      <c r="G10" s="255" t="s">
        <v>76</v>
      </c>
      <c r="H10" s="255" t="s">
        <v>113</v>
      </c>
      <c r="I10" s="254" t="s">
        <v>31</v>
      </c>
      <c r="J10" s="80">
        <f>J8+0.05</f>
        <v>10.499999999999998</v>
      </c>
      <c r="K10" s="80">
        <v>9.5299999999999994</v>
      </c>
      <c r="L10" s="80">
        <f>M10-0.02</f>
        <v>10.079999999999998</v>
      </c>
      <c r="M10" s="80">
        <f>N10-0.15</f>
        <v>10.099999999999998</v>
      </c>
      <c r="N10" s="80">
        <f>P10-0.05</f>
        <v>10.249999999999998</v>
      </c>
      <c r="O10" s="80"/>
      <c r="P10" s="80">
        <f>Q10-0.15</f>
        <v>10.299999999999999</v>
      </c>
      <c r="Q10" s="80">
        <f>S10-0.05</f>
        <v>10.45</v>
      </c>
      <c r="R10" s="80"/>
      <c r="S10" s="277">
        <v>10.5</v>
      </c>
    </row>
    <row r="11" spans="1:19" ht="15" customHeight="1" x14ac:dyDescent="0.25">
      <c r="A11" s="253"/>
      <c r="B11" s="267" t="s">
        <v>277</v>
      </c>
      <c r="C11" s="293"/>
      <c r="D11" s="238" t="s">
        <v>175</v>
      </c>
      <c r="E11" s="255" t="s">
        <v>169</v>
      </c>
      <c r="F11" s="255" t="s">
        <v>263</v>
      </c>
      <c r="G11" s="255" t="s">
        <v>59</v>
      </c>
      <c r="H11" s="255" t="s">
        <v>79</v>
      </c>
      <c r="I11" s="254" t="s">
        <v>32</v>
      </c>
      <c r="J11" s="80">
        <f>J10+0.03</f>
        <v>10.529999999999998</v>
      </c>
    </row>
    <row r="12" spans="1:19" ht="15" customHeight="1" x14ac:dyDescent="0.25">
      <c r="A12" s="253"/>
      <c r="B12" s="267" t="s">
        <v>278</v>
      </c>
      <c r="C12" s="293"/>
      <c r="D12" s="257" t="s">
        <v>199</v>
      </c>
      <c r="E12" s="255" t="s">
        <v>195</v>
      </c>
      <c r="F12" s="255" t="s">
        <v>263</v>
      </c>
      <c r="G12" s="255" t="s">
        <v>101</v>
      </c>
      <c r="H12" s="255" t="s">
        <v>74</v>
      </c>
      <c r="I12" s="254" t="s">
        <v>31</v>
      </c>
      <c r="J12" s="80">
        <f>J11+0.03</f>
        <v>10.559999999999997</v>
      </c>
    </row>
    <row r="13" spans="1:19" ht="15" customHeight="1" x14ac:dyDescent="0.25">
      <c r="A13" s="253"/>
      <c r="B13" s="267" t="s">
        <v>279</v>
      </c>
      <c r="C13" s="293"/>
      <c r="D13" s="257" t="s">
        <v>172</v>
      </c>
      <c r="E13" s="255" t="s">
        <v>169</v>
      </c>
      <c r="F13" s="255" t="s">
        <v>263</v>
      </c>
      <c r="G13" s="255" t="s">
        <v>57</v>
      </c>
      <c r="H13" s="255" t="s">
        <v>79</v>
      </c>
      <c r="I13" s="254" t="s">
        <v>32</v>
      </c>
      <c r="J13" s="80">
        <v>10.59</v>
      </c>
    </row>
    <row r="14" spans="1:19" ht="15" customHeight="1" x14ac:dyDescent="0.25">
      <c r="A14" s="253"/>
      <c r="B14" s="267" t="s">
        <v>280</v>
      </c>
      <c r="C14" s="293"/>
      <c r="D14" s="257" t="s">
        <v>200</v>
      </c>
      <c r="E14" s="255" t="s">
        <v>195</v>
      </c>
      <c r="F14" s="255" t="s">
        <v>263</v>
      </c>
      <c r="G14" s="255" t="s">
        <v>57</v>
      </c>
      <c r="H14" s="255" t="s">
        <v>79</v>
      </c>
      <c r="I14" s="254" t="s">
        <v>31</v>
      </c>
      <c r="J14" s="80">
        <v>11.02</v>
      </c>
    </row>
    <row r="15" spans="1:19" ht="15" customHeight="1" x14ac:dyDescent="0.25">
      <c r="A15" s="253"/>
      <c r="B15" s="267" t="s">
        <v>281</v>
      </c>
      <c r="C15" s="293"/>
      <c r="D15" s="257" t="s">
        <v>173</v>
      </c>
      <c r="E15" s="255" t="s">
        <v>169</v>
      </c>
      <c r="F15" s="255" t="s">
        <v>263</v>
      </c>
      <c r="G15" s="255" t="s">
        <v>101</v>
      </c>
      <c r="H15" s="255" t="s">
        <v>79</v>
      </c>
      <c r="I15" s="254" t="s">
        <v>32</v>
      </c>
      <c r="J15" s="80">
        <f>J14+0.03</f>
        <v>11.049999999999999</v>
      </c>
    </row>
    <row r="16" spans="1:19" s="253" customFormat="1" ht="15" customHeight="1" x14ac:dyDescent="0.25">
      <c r="B16" s="295" t="s">
        <v>311</v>
      </c>
      <c r="C16" s="295"/>
      <c r="D16" s="295"/>
      <c r="E16" s="295"/>
      <c r="F16" s="295"/>
      <c r="G16" s="295"/>
      <c r="H16" s="295"/>
      <c r="I16" s="295"/>
      <c r="J16" s="295"/>
    </row>
    <row r="17" spans="1:19" ht="15" customHeight="1" x14ac:dyDescent="0.25">
      <c r="A17" s="253"/>
      <c r="B17" s="267" t="s">
        <v>282</v>
      </c>
      <c r="C17" s="293" t="s">
        <v>33</v>
      </c>
      <c r="D17" s="257" t="s">
        <v>201</v>
      </c>
      <c r="E17" s="255" t="s">
        <v>195</v>
      </c>
      <c r="F17" s="255" t="s">
        <v>263</v>
      </c>
      <c r="G17" s="255" t="s">
        <v>82</v>
      </c>
      <c r="H17" s="255" t="s">
        <v>79</v>
      </c>
      <c r="I17" s="254" t="s">
        <v>31</v>
      </c>
      <c r="J17" s="80">
        <f>J15+0.13</f>
        <v>11.18</v>
      </c>
      <c r="K17" s="80">
        <f>L17-0.15</f>
        <v>10.19</v>
      </c>
      <c r="L17" s="80">
        <f>M17-0.02</f>
        <v>10.34</v>
      </c>
      <c r="M17" s="80">
        <f>N17-0.15</f>
        <v>10.36</v>
      </c>
      <c r="N17" s="80">
        <f>P17-0.05</f>
        <v>10.51</v>
      </c>
      <c r="O17" s="80"/>
      <c r="P17" s="80">
        <v>10.56</v>
      </c>
      <c r="Q17" s="80">
        <f>S17-0.05</f>
        <v>11.11</v>
      </c>
      <c r="R17" s="80"/>
      <c r="S17" s="277">
        <v>11.16</v>
      </c>
    </row>
    <row r="18" spans="1:19" ht="15" customHeight="1" x14ac:dyDescent="0.25">
      <c r="A18" s="253"/>
      <c r="B18" s="267" t="s">
        <v>283</v>
      </c>
      <c r="C18" s="293"/>
      <c r="D18" s="257" t="s">
        <v>176</v>
      </c>
      <c r="E18" s="255" t="s">
        <v>169</v>
      </c>
      <c r="F18" s="255" t="s">
        <v>263</v>
      </c>
      <c r="G18" s="255" t="s">
        <v>82</v>
      </c>
      <c r="H18" s="255" t="s">
        <v>79</v>
      </c>
      <c r="I18" s="254" t="s">
        <v>32</v>
      </c>
      <c r="J18" s="80">
        <f t="shared" ref="J18:J19" si="1">J17+0.03</f>
        <v>11.209999999999999</v>
      </c>
    </row>
    <row r="19" spans="1:19" ht="15" customHeight="1" x14ac:dyDescent="0.25">
      <c r="A19" s="253"/>
      <c r="B19" s="267" t="s">
        <v>284</v>
      </c>
      <c r="C19" s="293"/>
      <c r="D19" s="238" t="s">
        <v>202</v>
      </c>
      <c r="E19" s="255" t="s">
        <v>195</v>
      </c>
      <c r="F19" s="255" t="s">
        <v>263</v>
      </c>
      <c r="G19" s="255" t="s">
        <v>59</v>
      </c>
      <c r="H19" s="255" t="s">
        <v>79</v>
      </c>
      <c r="I19" s="254" t="s">
        <v>31</v>
      </c>
      <c r="J19" s="80">
        <f t="shared" si="1"/>
        <v>11.239999999999998</v>
      </c>
    </row>
    <row r="20" spans="1:19" ht="15" customHeight="1" x14ac:dyDescent="0.25">
      <c r="A20" s="253"/>
      <c r="B20" s="267" t="s">
        <v>285</v>
      </c>
      <c r="C20" s="293"/>
      <c r="D20" s="238" t="s">
        <v>177</v>
      </c>
      <c r="E20" s="255" t="s">
        <v>169</v>
      </c>
      <c r="F20" s="255" t="s">
        <v>263</v>
      </c>
      <c r="G20" s="255" t="s">
        <v>59</v>
      </c>
      <c r="H20" s="255" t="s">
        <v>79</v>
      </c>
      <c r="I20" s="254" t="s">
        <v>32</v>
      </c>
      <c r="J20" s="80">
        <v>11.25</v>
      </c>
    </row>
    <row r="21" spans="1:19" ht="15" customHeight="1" x14ac:dyDescent="0.25">
      <c r="A21" s="253"/>
      <c r="B21" s="267" t="s">
        <v>289</v>
      </c>
      <c r="C21" s="293"/>
      <c r="D21" s="257" t="s">
        <v>203</v>
      </c>
      <c r="E21" s="255" t="s">
        <v>195</v>
      </c>
      <c r="F21" s="255" t="s">
        <v>263</v>
      </c>
      <c r="G21" s="255" t="s">
        <v>57</v>
      </c>
      <c r="H21" s="255" t="s">
        <v>79</v>
      </c>
      <c r="I21" s="254" t="s">
        <v>31</v>
      </c>
      <c r="J21" s="80">
        <f>J20+0.03</f>
        <v>11.28</v>
      </c>
    </row>
    <row r="22" spans="1:19" ht="15" customHeight="1" x14ac:dyDescent="0.25">
      <c r="A22" s="253"/>
      <c r="B22" s="267" t="s">
        <v>290</v>
      </c>
      <c r="C22" s="293"/>
      <c r="D22" s="257" t="s">
        <v>178</v>
      </c>
      <c r="E22" s="255" t="s">
        <v>169</v>
      </c>
      <c r="F22" s="255" t="s">
        <v>263</v>
      </c>
      <c r="G22" s="255" t="s">
        <v>67</v>
      </c>
      <c r="H22" s="255" t="s">
        <v>79</v>
      </c>
      <c r="I22" s="254" t="s">
        <v>32</v>
      </c>
      <c r="J22" s="80">
        <f t="shared" ref="J22:J28" si="2">J21+0.03</f>
        <v>11.309999999999999</v>
      </c>
    </row>
    <row r="23" spans="1:19" s="253" customFormat="1" ht="15" customHeight="1" x14ac:dyDescent="0.25">
      <c r="B23" s="295" t="s">
        <v>312</v>
      </c>
      <c r="C23" s="295"/>
      <c r="D23" s="295"/>
      <c r="E23" s="295"/>
      <c r="F23" s="295"/>
      <c r="G23" s="295"/>
      <c r="H23" s="295"/>
      <c r="I23" s="295"/>
      <c r="J23" s="295"/>
    </row>
    <row r="24" spans="1:19" ht="15" customHeight="1" x14ac:dyDescent="0.25">
      <c r="A24" s="253"/>
      <c r="B24" s="267" t="s">
        <v>291</v>
      </c>
      <c r="C24" s="293"/>
      <c r="D24" s="257" t="s">
        <v>179</v>
      </c>
      <c r="E24" s="255" t="s">
        <v>169</v>
      </c>
      <c r="F24" s="255" t="s">
        <v>263</v>
      </c>
      <c r="G24" s="255" t="s">
        <v>82</v>
      </c>
      <c r="H24" s="255" t="s">
        <v>79</v>
      </c>
      <c r="I24" s="254" t="s">
        <v>32</v>
      </c>
      <c r="J24" s="80">
        <f>J22+0.05</f>
        <v>11.36</v>
      </c>
      <c r="K24" s="80">
        <f>L24-0.15</f>
        <v>10.37</v>
      </c>
      <c r="L24" s="80">
        <f>M24-0.02</f>
        <v>10.52</v>
      </c>
      <c r="M24" s="80">
        <v>10.54</v>
      </c>
      <c r="N24" s="80">
        <f>P24-0.05</f>
        <v>11.089999999999998</v>
      </c>
      <c r="O24" s="80"/>
      <c r="P24" s="80">
        <f>Q24-0.15</f>
        <v>11.139999999999999</v>
      </c>
      <c r="Q24" s="80">
        <f>S24-0.05</f>
        <v>11.29</v>
      </c>
      <c r="R24" s="80"/>
      <c r="S24" s="277">
        <v>11.34</v>
      </c>
    </row>
    <row r="25" spans="1:19" ht="15" customHeight="1" x14ac:dyDescent="0.25">
      <c r="A25" s="253"/>
      <c r="B25" s="267" t="s">
        <v>292</v>
      </c>
      <c r="C25" s="293"/>
      <c r="D25" s="257" t="s">
        <v>204</v>
      </c>
      <c r="E25" s="255" t="s">
        <v>195</v>
      </c>
      <c r="F25" s="255" t="s">
        <v>263</v>
      </c>
      <c r="G25" s="255" t="s">
        <v>82</v>
      </c>
      <c r="H25" s="255" t="s">
        <v>79</v>
      </c>
      <c r="I25" s="254" t="s">
        <v>31</v>
      </c>
      <c r="J25" s="80">
        <f t="shared" si="2"/>
        <v>11.389999999999999</v>
      </c>
    </row>
    <row r="26" spans="1:19" ht="15" customHeight="1" x14ac:dyDescent="0.25">
      <c r="A26" s="253"/>
      <c r="B26" s="267" t="s">
        <v>293</v>
      </c>
      <c r="C26" s="293"/>
      <c r="D26" s="257" t="s">
        <v>183</v>
      </c>
      <c r="E26" s="255" t="s">
        <v>181</v>
      </c>
      <c r="F26" s="255" t="s">
        <v>264</v>
      </c>
      <c r="G26" s="255" t="s">
        <v>55</v>
      </c>
      <c r="H26" s="255" t="s">
        <v>53</v>
      </c>
      <c r="I26" s="254" t="s">
        <v>32</v>
      </c>
      <c r="J26" s="80">
        <f t="shared" si="2"/>
        <v>11.419999999999998</v>
      </c>
    </row>
    <row r="27" spans="1:19" ht="15" customHeight="1" x14ac:dyDescent="0.25">
      <c r="A27" s="253"/>
      <c r="B27" s="267" t="s">
        <v>294</v>
      </c>
      <c r="C27" s="293"/>
      <c r="D27" s="257" t="s">
        <v>205</v>
      </c>
      <c r="E27" s="255" t="s">
        <v>195</v>
      </c>
      <c r="F27" s="255" t="s">
        <v>263</v>
      </c>
      <c r="G27" s="255" t="s">
        <v>76</v>
      </c>
      <c r="H27" s="255" t="s">
        <v>79</v>
      </c>
      <c r="I27" s="254" t="s">
        <v>31</v>
      </c>
      <c r="J27" s="80">
        <f t="shared" si="2"/>
        <v>11.449999999999998</v>
      </c>
    </row>
    <row r="28" spans="1:19" ht="15" customHeight="1" x14ac:dyDescent="0.25">
      <c r="A28" s="253"/>
      <c r="B28" s="267" t="s">
        <v>295</v>
      </c>
      <c r="C28" s="293"/>
      <c r="D28" s="257" t="s">
        <v>185</v>
      </c>
      <c r="E28" s="255" t="s">
        <v>181</v>
      </c>
      <c r="F28" s="255" t="s">
        <v>264</v>
      </c>
      <c r="G28" s="255" t="s">
        <v>57</v>
      </c>
      <c r="H28" s="255" t="s">
        <v>53</v>
      </c>
      <c r="I28" s="254" t="s">
        <v>32</v>
      </c>
      <c r="J28" s="80">
        <f t="shared" si="2"/>
        <v>11.479999999999997</v>
      </c>
    </row>
    <row r="29" spans="1:19" s="253" customFormat="1" ht="15" customHeight="1" x14ac:dyDescent="0.25">
      <c r="B29" s="295" t="s">
        <v>313</v>
      </c>
      <c r="C29" s="295"/>
      <c r="D29" s="295"/>
      <c r="E29" s="295"/>
      <c r="F29" s="295"/>
      <c r="G29" s="295"/>
      <c r="H29" s="295"/>
      <c r="I29" s="295"/>
      <c r="J29" s="295"/>
    </row>
    <row r="30" spans="1:19" ht="15" customHeight="1" x14ac:dyDescent="0.25">
      <c r="A30" s="253"/>
      <c r="B30" s="269" t="s">
        <v>286</v>
      </c>
      <c r="C30" s="293" t="s">
        <v>35</v>
      </c>
      <c r="D30" s="238" t="s">
        <v>206</v>
      </c>
      <c r="E30" s="255" t="s">
        <v>195</v>
      </c>
      <c r="F30" s="255" t="s">
        <v>263</v>
      </c>
      <c r="G30" s="255" t="s">
        <v>59</v>
      </c>
      <c r="H30" s="255" t="s">
        <v>79</v>
      </c>
      <c r="I30" s="254" t="s">
        <v>31</v>
      </c>
      <c r="J30" s="80">
        <v>12</v>
      </c>
      <c r="K30" s="80">
        <f>L30-0.15</f>
        <v>11.009999999999998</v>
      </c>
      <c r="L30" s="80">
        <f>M30-0.02</f>
        <v>11.159999999999998</v>
      </c>
      <c r="M30" s="80">
        <f>N30-0.15</f>
        <v>11.179999999999998</v>
      </c>
      <c r="N30" s="80">
        <f>P30-0.05</f>
        <v>11.329999999999998</v>
      </c>
      <c r="O30" s="80"/>
      <c r="P30" s="80">
        <f>Q30-0.15</f>
        <v>11.379999999999999</v>
      </c>
      <c r="Q30" s="80">
        <f>S30-0.05</f>
        <v>11.53</v>
      </c>
      <c r="R30" s="80"/>
      <c r="S30" s="277">
        <v>11.58</v>
      </c>
    </row>
    <row r="31" spans="1:19" ht="15" customHeight="1" x14ac:dyDescent="0.25">
      <c r="A31" s="253"/>
      <c r="B31" s="267" t="s">
        <v>296</v>
      </c>
      <c r="C31" s="293"/>
      <c r="D31" s="249" t="s">
        <v>186</v>
      </c>
      <c r="E31" s="255" t="s">
        <v>181</v>
      </c>
      <c r="F31" s="255" t="s">
        <v>264</v>
      </c>
      <c r="G31" s="255" t="s">
        <v>187</v>
      </c>
      <c r="H31" s="255" t="s">
        <v>53</v>
      </c>
      <c r="I31" s="254" t="s">
        <v>32</v>
      </c>
      <c r="J31" s="80">
        <f t="shared" ref="J31:J35" si="3">J30+0.03</f>
        <v>12.03</v>
      </c>
    </row>
    <row r="32" spans="1:19" ht="15" customHeight="1" x14ac:dyDescent="0.25">
      <c r="A32" s="253"/>
      <c r="B32" s="267" t="s">
        <v>297</v>
      </c>
      <c r="C32" s="293"/>
      <c r="D32" s="257" t="s">
        <v>207</v>
      </c>
      <c r="E32" s="255" t="s">
        <v>195</v>
      </c>
      <c r="F32" s="255" t="s">
        <v>263</v>
      </c>
      <c r="G32" s="255" t="s">
        <v>67</v>
      </c>
      <c r="H32" s="255" t="s">
        <v>79</v>
      </c>
      <c r="I32" s="254" t="s">
        <v>31</v>
      </c>
      <c r="J32" s="80">
        <f t="shared" si="3"/>
        <v>12.059999999999999</v>
      </c>
    </row>
    <row r="33" spans="1:19" ht="15" customHeight="1" x14ac:dyDescent="0.25">
      <c r="A33" s="253"/>
      <c r="B33" s="267" t="s">
        <v>298</v>
      </c>
      <c r="C33" s="293"/>
      <c r="D33" s="238" t="s">
        <v>188</v>
      </c>
      <c r="E33" s="255" t="s">
        <v>184</v>
      </c>
      <c r="F33" s="255" t="s">
        <v>264</v>
      </c>
      <c r="G33" s="255" t="s">
        <v>59</v>
      </c>
      <c r="H33" s="255" t="s">
        <v>53</v>
      </c>
      <c r="I33" s="254" t="s">
        <v>32</v>
      </c>
      <c r="J33" s="80">
        <f t="shared" si="3"/>
        <v>12.089999999999998</v>
      </c>
    </row>
    <row r="34" spans="1:19" ht="15" customHeight="1" x14ac:dyDescent="0.25">
      <c r="A34" s="253"/>
      <c r="B34" s="267" t="s">
        <v>299</v>
      </c>
      <c r="C34" s="293"/>
      <c r="D34" s="257" t="s">
        <v>208</v>
      </c>
      <c r="E34" s="255" t="s">
        <v>209</v>
      </c>
      <c r="F34" s="255" t="s">
        <v>264</v>
      </c>
      <c r="G34" s="255" t="s">
        <v>57</v>
      </c>
      <c r="H34" s="255" t="s">
        <v>53</v>
      </c>
      <c r="I34" s="254" t="s">
        <v>31</v>
      </c>
      <c r="J34" s="80">
        <f t="shared" si="3"/>
        <v>12.119999999999997</v>
      </c>
    </row>
    <row r="35" spans="1:19" ht="15" customHeight="1" x14ac:dyDescent="0.25">
      <c r="A35" s="253"/>
      <c r="B35" s="267" t="s">
        <v>300</v>
      </c>
      <c r="C35" s="293"/>
      <c r="D35" s="249" t="s">
        <v>384</v>
      </c>
      <c r="E35" s="255" t="s">
        <v>184</v>
      </c>
      <c r="F35" s="255" t="s">
        <v>264</v>
      </c>
      <c r="G35" s="255" t="s">
        <v>101</v>
      </c>
      <c r="H35" s="255" t="s">
        <v>53</v>
      </c>
      <c r="I35" s="254" t="s">
        <v>32</v>
      </c>
      <c r="J35" s="80">
        <f t="shared" si="3"/>
        <v>12.149999999999997</v>
      </c>
    </row>
    <row r="36" spans="1:19" s="253" customFormat="1" ht="15" customHeight="1" x14ac:dyDescent="0.25">
      <c r="B36" s="295" t="s">
        <v>314</v>
      </c>
      <c r="C36" s="295"/>
      <c r="D36" s="295"/>
      <c r="E36" s="295"/>
      <c r="F36" s="295"/>
      <c r="G36" s="295"/>
      <c r="H36" s="295"/>
      <c r="I36" s="295"/>
      <c r="J36" s="295"/>
    </row>
    <row r="37" spans="1:19" ht="15" customHeight="1" x14ac:dyDescent="0.25">
      <c r="A37" s="253"/>
      <c r="B37" s="267" t="s">
        <v>301</v>
      </c>
      <c r="C37" s="293" t="s">
        <v>36</v>
      </c>
      <c r="D37" s="257" t="s">
        <v>210</v>
      </c>
      <c r="E37" s="255" t="s">
        <v>209</v>
      </c>
      <c r="F37" s="255" t="s">
        <v>264</v>
      </c>
      <c r="G37" s="255" t="s">
        <v>67</v>
      </c>
      <c r="H37" s="255" t="s">
        <v>53</v>
      </c>
      <c r="I37" s="254" t="s">
        <v>31</v>
      </c>
      <c r="J37" s="80">
        <f>J35+0.05</f>
        <v>12.199999999999998</v>
      </c>
      <c r="K37" s="80">
        <f>L37-0.15</f>
        <v>11.209999999999999</v>
      </c>
      <c r="L37" s="80">
        <f>M37-0.02</f>
        <v>11.36</v>
      </c>
      <c r="M37" s="80">
        <f>N37-0.15</f>
        <v>11.379999999999999</v>
      </c>
      <c r="N37" s="80">
        <f>P37-0.05</f>
        <v>11.53</v>
      </c>
      <c r="O37" s="80"/>
      <c r="P37" s="80">
        <v>11.58</v>
      </c>
      <c r="Q37" s="80">
        <f>S37-0.05</f>
        <v>12.129999999999999</v>
      </c>
      <c r="R37" s="80"/>
      <c r="S37" s="277">
        <v>12.18</v>
      </c>
    </row>
    <row r="38" spans="1:19" ht="15" customHeight="1" x14ac:dyDescent="0.25">
      <c r="A38" s="253"/>
      <c r="B38" s="267" t="s">
        <v>302</v>
      </c>
      <c r="C38" s="293"/>
      <c r="D38" s="257" t="s">
        <v>180</v>
      </c>
      <c r="E38" s="255" t="s">
        <v>181</v>
      </c>
      <c r="F38" s="255" t="s">
        <v>263</v>
      </c>
      <c r="G38" s="255" t="s">
        <v>67</v>
      </c>
      <c r="H38" s="255" t="s">
        <v>79</v>
      </c>
      <c r="I38" s="254" t="s">
        <v>32</v>
      </c>
      <c r="J38" s="80">
        <f>J37+0.03</f>
        <v>12.229999999999997</v>
      </c>
    </row>
    <row r="39" spans="1:19" ht="15" customHeight="1" x14ac:dyDescent="0.25">
      <c r="A39" s="253"/>
      <c r="B39" s="267" t="s">
        <v>287</v>
      </c>
      <c r="C39" s="293"/>
      <c r="D39" s="257" t="s">
        <v>211</v>
      </c>
      <c r="E39" s="255" t="s">
        <v>209</v>
      </c>
      <c r="F39" s="255" t="s">
        <v>263</v>
      </c>
      <c r="G39" s="255" t="s">
        <v>57</v>
      </c>
      <c r="H39" s="255" t="s">
        <v>79</v>
      </c>
      <c r="I39" s="254" t="s">
        <v>31</v>
      </c>
      <c r="J39" s="80">
        <f>J38+0.03</f>
        <v>12.259999999999996</v>
      </c>
    </row>
    <row r="40" spans="1:19" ht="15" customHeight="1" x14ac:dyDescent="0.25">
      <c r="A40" s="253"/>
      <c r="B40" s="267" t="s">
        <v>303</v>
      </c>
      <c r="C40" s="293"/>
      <c r="D40" s="257" t="s">
        <v>182</v>
      </c>
      <c r="E40" s="255" t="s">
        <v>181</v>
      </c>
      <c r="F40" s="255" t="s">
        <v>263</v>
      </c>
      <c r="G40" s="255" t="s">
        <v>187</v>
      </c>
      <c r="H40" s="255" t="s">
        <v>79</v>
      </c>
      <c r="I40" s="254" t="s">
        <v>32</v>
      </c>
      <c r="J40" s="80">
        <f t="shared" ref="J40:J42" si="4">J39+0.03</f>
        <v>12.289999999999996</v>
      </c>
    </row>
    <row r="41" spans="1:19" ht="15" customHeight="1" x14ac:dyDescent="0.25">
      <c r="A41" s="253"/>
      <c r="B41" s="267" t="s">
        <v>304</v>
      </c>
      <c r="C41" s="293"/>
      <c r="D41" s="257" t="s">
        <v>212</v>
      </c>
      <c r="E41" s="255" t="s">
        <v>209</v>
      </c>
      <c r="F41" s="255" t="s">
        <v>263</v>
      </c>
      <c r="G41" s="255" t="s">
        <v>101</v>
      </c>
      <c r="H41" s="255" t="s">
        <v>79</v>
      </c>
      <c r="I41" s="254" t="s">
        <v>31</v>
      </c>
      <c r="J41" s="80">
        <f t="shared" si="4"/>
        <v>12.319999999999995</v>
      </c>
    </row>
    <row r="42" spans="1:19" ht="15" customHeight="1" x14ac:dyDescent="0.25">
      <c r="A42" s="253"/>
      <c r="B42" s="267" t="s">
        <v>305</v>
      </c>
      <c r="C42" s="293"/>
      <c r="D42" s="265" t="s">
        <v>190</v>
      </c>
      <c r="E42" s="252" t="s">
        <v>181</v>
      </c>
      <c r="F42" s="255" t="s">
        <v>263</v>
      </c>
      <c r="G42" s="255" t="s">
        <v>101</v>
      </c>
      <c r="H42" s="255" t="s">
        <v>79</v>
      </c>
      <c r="I42" s="254" t="s">
        <v>32</v>
      </c>
      <c r="J42" s="80">
        <f t="shared" si="4"/>
        <v>12.349999999999994</v>
      </c>
    </row>
    <row r="43" spans="1:19" ht="15" customHeight="1" x14ac:dyDescent="0.25">
      <c r="A43" s="253"/>
      <c r="B43" s="295" t="s">
        <v>368</v>
      </c>
      <c r="C43" s="295"/>
      <c r="D43" s="295"/>
      <c r="E43" s="295"/>
      <c r="F43" s="295"/>
      <c r="G43" s="295"/>
      <c r="H43" s="295"/>
      <c r="I43" s="295"/>
      <c r="J43" s="295"/>
    </row>
    <row r="44" spans="1:19" ht="15" customHeight="1" x14ac:dyDescent="0.25">
      <c r="A44" s="253"/>
      <c r="B44" s="268" t="s">
        <v>306</v>
      </c>
      <c r="C44" s="293" t="s">
        <v>37</v>
      </c>
      <c r="D44" s="257" t="s">
        <v>189</v>
      </c>
      <c r="E44" s="255" t="s">
        <v>181</v>
      </c>
      <c r="F44" s="252" t="s">
        <v>263</v>
      </c>
      <c r="G44" s="252" t="s">
        <v>67</v>
      </c>
      <c r="H44" s="252" t="s">
        <v>79</v>
      </c>
      <c r="I44" s="254" t="s">
        <v>32</v>
      </c>
      <c r="J44" s="273">
        <f>J42+0.05</f>
        <v>12.399999999999995</v>
      </c>
      <c r="K44" s="80">
        <f>L44-0.15</f>
        <v>11.41</v>
      </c>
      <c r="L44" s="80">
        <f>M44-0.02</f>
        <v>11.56</v>
      </c>
      <c r="M44" s="80">
        <v>11.58</v>
      </c>
      <c r="N44" s="80">
        <f>P44-0.05</f>
        <v>12.129999999999999</v>
      </c>
      <c r="O44" s="80"/>
      <c r="P44" s="80">
        <f>Q44-0.15</f>
        <v>12.18</v>
      </c>
      <c r="Q44" s="80">
        <f>S44-0.05</f>
        <v>12.33</v>
      </c>
      <c r="R44" s="80"/>
      <c r="S44" s="277">
        <v>12.38</v>
      </c>
    </row>
    <row r="45" spans="1:19" ht="15" customHeight="1" x14ac:dyDescent="0.25">
      <c r="A45" s="253"/>
      <c r="B45" s="286" t="s">
        <v>288</v>
      </c>
      <c r="C45" s="293"/>
      <c r="D45" s="282" t="s">
        <v>213</v>
      </c>
      <c r="E45" s="283" t="s">
        <v>209</v>
      </c>
      <c r="F45" s="283" t="s">
        <v>263</v>
      </c>
      <c r="G45" s="283" t="s">
        <v>187</v>
      </c>
      <c r="H45" s="283" t="s">
        <v>79</v>
      </c>
      <c r="I45" s="284" t="s">
        <v>31</v>
      </c>
      <c r="J45" s="285">
        <f>J44+0.03</f>
        <v>12.429999999999994</v>
      </c>
    </row>
    <row r="46" spans="1:19" ht="16.5" customHeight="1" x14ac:dyDescent="0.25">
      <c r="A46" s="253"/>
      <c r="B46" s="268" t="s">
        <v>307</v>
      </c>
      <c r="C46" s="293"/>
      <c r="D46" s="257" t="s">
        <v>191</v>
      </c>
      <c r="E46" s="255" t="s">
        <v>181</v>
      </c>
      <c r="F46" s="252" t="s">
        <v>263</v>
      </c>
      <c r="G46" s="255" t="s">
        <v>101</v>
      </c>
      <c r="H46" s="255" t="s">
        <v>79</v>
      </c>
      <c r="I46" s="254" t="s">
        <v>32</v>
      </c>
      <c r="J46" s="80">
        <f t="shared" ref="J46:J48" si="5">J45+0.03</f>
        <v>12.459999999999994</v>
      </c>
    </row>
    <row r="47" spans="1:19" ht="15" customHeight="1" x14ac:dyDescent="0.25">
      <c r="A47" s="253"/>
      <c r="B47" s="268" t="s">
        <v>308</v>
      </c>
      <c r="C47" s="293"/>
      <c r="D47" s="257" t="s">
        <v>214</v>
      </c>
      <c r="E47" s="255" t="s">
        <v>209</v>
      </c>
      <c r="F47" s="252" t="s">
        <v>263</v>
      </c>
      <c r="G47" s="255" t="s">
        <v>57</v>
      </c>
      <c r="H47" s="255" t="s">
        <v>79</v>
      </c>
      <c r="I47" s="254" t="s">
        <v>31</v>
      </c>
      <c r="J47" s="80">
        <f t="shared" si="5"/>
        <v>12.489999999999993</v>
      </c>
    </row>
    <row r="48" spans="1:19" ht="15" customHeight="1" x14ac:dyDescent="0.25">
      <c r="A48" s="253"/>
      <c r="B48" s="268" t="s">
        <v>309</v>
      </c>
      <c r="C48" s="293"/>
      <c r="D48" s="257" t="s">
        <v>192</v>
      </c>
      <c r="E48" s="255" t="s">
        <v>181</v>
      </c>
      <c r="F48" s="252" t="s">
        <v>263</v>
      </c>
      <c r="G48" s="255" t="s">
        <v>106</v>
      </c>
      <c r="H48" s="255" t="s">
        <v>79</v>
      </c>
      <c r="I48" s="254" t="s">
        <v>32</v>
      </c>
      <c r="J48" s="80">
        <f t="shared" si="5"/>
        <v>12.519999999999992</v>
      </c>
    </row>
    <row r="49" spans="1:19" s="266" customFormat="1" ht="15" customHeight="1" x14ac:dyDescent="0.25">
      <c r="B49" s="268"/>
      <c r="C49" s="271"/>
      <c r="D49" s="272"/>
      <c r="E49" s="270"/>
      <c r="F49" s="270"/>
      <c r="G49" s="270"/>
      <c r="H49" s="270"/>
      <c r="I49" s="264"/>
      <c r="J49" s="273"/>
    </row>
    <row r="50" spans="1:19" ht="18.75" x14ac:dyDescent="0.3">
      <c r="A50" s="253"/>
      <c r="B50" s="294" t="s">
        <v>363</v>
      </c>
      <c r="C50" s="294"/>
      <c r="D50" s="294"/>
      <c r="E50" s="294"/>
      <c r="F50" s="294"/>
      <c r="G50" s="294"/>
      <c r="H50" s="294"/>
      <c r="I50" s="294"/>
      <c r="J50" s="294"/>
    </row>
    <row r="51" spans="1:19" s="266" customFormat="1" ht="18.75" x14ac:dyDescent="0.3">
      <c r="B51" s="274"/>
      <c r="C51" s="274"/>
      <c r="D51" s="274"/>
      <c r="E51" s="274"/>
      <c r="F51" s="274"/>
      <c r="G51" s="274"/>
      <c r="H51" s="274"/>
      <c r="I51" s="274"/>
      <c r="J51" s="274"/>
    </row>
    <row r="52" spans="1:19" ht="18.75" x14ac:dyDescent="0.3">
      <c r="B52" s="290" t="s">
        <v>315</v>
      </c>
      <c r="C52" s="290"/>
      <c r="D52" s="290"/>
      <c r="E52" s="290"/>
      <c r="F52" s="290"/>
      <c r="G52" s="290"/>
      <c r="H52" s="290"/>
      <c r="I52" s="290"/>
      <c r="J52" s="290"/>
    </row>
    <row r="53" spans="1:19" s="253" customFormat="1" ht="45" x14ac:dyDescent="0.25">
      <c r="B53" s="81" t="s">
        <v>316</v>
      </c>
      <c r="C53" s="81" t="s">
        <v>24</v>
      </c>
      <c r="D53" s="81" t="s">
        <v>25</v>
      </c>
      <c r="E53" s="81" t="s">
        <v>26</v>
      </c>
      <c r="F53" s="81" t="s">
        <v>27</v>
      </c>
      <c r="G53" s="81" t="s">
        <v>28</v>
      </c>
      <c r="H53" s="81" t="s">
        <v>30</v>
      </c>
      <c r="I53" s="81" t="s">
        <v>29</v>
      </c>
      <c r="J53" s="82" t="s">
        <v>115</v>
      </c>
    </row>
    <row r="54" spans="1:19" x14ac:dyDescent="0.25">
      <c r="B54" s="267">
        <v>182</v>
      </c>
      <c r="C54" s="291" t="s">
        <v>168</v>
      </c>
      <c r="D54" s="257" t="s">
        <v>322</v>
      </c>
      <c r="E54" s="255" t="s">
        <v>323</v>
      </c>
      <c r="F54" s="255" t="s">
        <v>51</v>
      </c>
      <c r="G54" s="255" t="s">
        <v>57</v>
      </c>
      <c r="H54" s="255" t="s">
        <v>79</v>
      </c>
      <c r="I54" s="254" t="s">
        <v>31</v>
      </c>
      <c r="J54" s="80">
        <v>13.45</v>
      </c>
      <c r="K54" s="80">
        <v>12.46</v>
      </c>
      <c r="L54" s="80">
        <f>M54-0.02</f>
        <v>13.009999999999998</v>
      </c>
      <c r="M54" s="80">
        <f>N54-0.15</f>
        <v>13.029999999999998</v>
      </c>
      <c r="N54" s="80">
        <f>P54-0.05</f>
        <v>13.179999999999998</v>
      </c>
      <c r="O54" s="80"/>
      <c r="P54" s="80">
        <f>Q54-0.15</f>
        <v>13.229999999999999</v>
      </c>
      <c r="Q54" s="80">
        <f>S54-0.05</f>
        <v>13.379999999999999</v>
      </c>
      <c r="R54" s="80"/>
      <c r="S54" s="277">
        <v>13.43</v>
      </c>
    </row>
    <row r="55" spans="1:19" x14ac:dyDescent="0.25">
      <c r="A55" s="253"/>
      <c r="B55" s="267">
        <v>183</v>
      </c>
      <c r="C55" s="291"/>
      <c r="D55" s="257" t="s">
        <v>343</v>
      </c>
      <c r="E55" s="255" t="s">
        <v>323</v>
      </c>
      <c r="F55" s="255" t="s">
        <v>51</v>
      </c>
      <c r="G55" s="255" t="s">
        <v>55</v>
      </c>
      <c r="H55" s="255" t="s">
        <v>53</v>
      </c>
      <c r="I55" s="254" t="s">
        <v>32</v>
      </c>
      <c r="J55" s="80">
        <f>J54+0.03</f>
        <v>13.479999999999999</v>
      </c>
    </row>
    <row r="56" spans="1:19" x14ac:dyDescent="0.25">
      <c r="A56" s="253"/>
      <c r="B56" s="267">
        <v>184</v>
      </c>
      <c r="C56" s="291"/>
      <c r="D56" s="257" t="s">
        <v>367</v>
      </c>
      <c r="E56" s="255" t="s">
        <v>323</v>
      </c>
      <c r="F56" s="255" t="s">
        <v>51</v>
      </c>
      <c r="G56" s="255" t="s">
        <v>101</v>
      </c>
      <c r="H56" s="255" t="s">
        <v>79</v>
      </c>
      <c r="I56" s="254" t="s">
        <v>31</v>
      </c>
      <c r="J56" s="80">
        <f t="shared" ref="J56:J61" si="6">J55+0.03</f>
        <v>13.509999999999998</v>
      </c>
    </row>
    <row r="57" spans="1:19" x14ac:dyDescent="0.25">
      <c r="A57" s="253"/>
      <c r="B57" s="267">
        <v>185</v>
      </c>
      <c r="C57" s="291"/>
      <c r="D57" s="257" t="s">
        <v>344</v>
      </c>
      <c r="E57" s="255" t="s">
        <v>323</v>
      </c>
      <c r="F57" s="255" t="s">
        <v>51</v>
      </c>
      <c r="G57" s="255" t="s">
        <v>57</v>
      </c>
      <c r="H57" s="255" t="s">
        <v>53</v>
      </c>
      <c r="I57" s="254" t="s">
        <v>32</v>
      </c>
      <c r="J57" s="80">
        <f t="shared" si="6"/>
        <v>13.539999999999997</v>
      </c>
    </row>
    <row r="58" spans="1:19" x14ac:dyDescent="0.25">
      <c r="A58" s="253"/>
      <c r="B58" s="267">
        <v>186</v>
      </c>
      <c r="C58" s="291"/>
      <c r="D58" s="257" t="s">
        <v>324</v>
      </c>
      <c r="E58" s="255" t="s">
        <v>323</v>
      </c>
      <c r="F58" s="255" t="s">
        <v>51</v>
      </c>
      <c r="G58" s="255" t="s">
        <v>82</v>
      </c>
      <c r="H58" s="255" t="s">
        <v>79</v>
      </c>
      <c r="I58" s="254" t="s">
        <v>31</v>
      </c>
      <c r="J58" s="80">
        <f t="shared" si="6"/>
        <v>13.569999999999997</v>
      </c>
    </row>
    <row r="59" spans="1:19" x14ac:dyDescent="0.25">
      <c r="A59" s="253"/>
      <c r="B59" s="267">
        <v>187</v>
      </c>
      <c r="C59" s="291"/>
      <c r="D59" s="257" t="s">
        <v>345</v>
      </c>
      <c r="E59" s="255" t="s">
        <v>323</v>
      </c>
      <c r="F59" s="255" t="s">
        <v>51</v>
      </c>
      <c r="G59" s="255" t="s">
        <v>82</v>
      </c>
      <c r="H59" s="255" t="s">
        <v>53</v>
      </c>
      <c r="I59" s="254" t="s">
        <v>32</v>
      </c>
      <c r="J59" s="80">
        <v>14</v>
      </c>
    </row>
    <row r="60" spans="1:19" x14ac:dyDescent="0.25">
      <c r="A60" s="253"/>
      <c r="B60" s="267">
        <v>188</v>
      </c>
      <c r="C60" s="291"/>
      <c r="D60" s="257" t="s">
        <v>325</v>
      </c>
      <c r="E60" s="255" t="s">
        <v>323</v>
      </c>
      <c r="F60" s="255" t="s">
        <v>51</v>
      </c>
      <c r="G60" s="255" t="s">
        <v>76</v>
      </c>
      <c r="H60" s="255" t="s">
        <v>79</v>
      </c>
      <c r="I60" s="254" t="s">
        <v>31</v>
      </c>
      <c r="J60" s="80">
        <v>14.03</v>
      </c>
    </row>
    <row r="61" spans="1:19" x14ac:dyDescent="0.25">
      <c r="A61" s="253"/>
      <c r="B61" s="267">
        <v>189</v>
      </c>
      <c r="C61" s="291"/>
      <c r="D61" s="257" t="s">
        <v>346</v>
      </c>
      <c r="E61" s="255" t="s">
        <v>323</v>
      </c>
      <c r="F61" s="255" t="s">
        <v>51</v>
      </c>
      <c r="G61" s="255" t="s">
        <v>76</v>
      </c>
      <c r="H61" s="255" t="s">
        <v>53</v>
      </c>
      <c r="I61" s="254" t="s">
        <v>32</v>
      </c>
      <c r="J61" s="80">
        <f t="shared" si="6"/>
        <v>14.059999999999999</v>
      </c>
    </row>
    <row r="62" spans="1:19" s="253" customFormat="1" x14ac:dyDescent="0.25">
      <c r="B62" s="295" t="s">
        <v>317</v>
      </c>
      <c r="C62" s="295"/>
      <c r="D62" s="295"/>
      <c r="E62" s="295"/>
      <c r="F62" s="295"/>
      <c r="G62" s="295"/>
      <c r="H62" s="295"/>
      <c r="I62" s="295"/>
      <c r="J62" s="295"/>
    </row>
    <row r="63" spans="1:19" x14ac:dyDescent="0.25">
      <c r="A63" s="253"/>
      <c r="B63" s="267">
        <v>190</v>
      </c>
      <c r="C63" s="291" t="s">
        <v>215</v>
      </c>
      <c r="D63" s="249" t="s">
        <v>326</v>
      </c>
      <c r="E63" s="255" t="s">
        <v>323</v>
      </c>
      <c r="F63" s="255" t="s">
        <v>51</v>
      </c>
      <c r="G63" s="255" t="s">
        <v>187</v>
      </c>
      <c r="H63" s="255" t="s">
        <v>79</v>
      </c>
      <c r="I63" s="254" t="s">
        <v>31</v>
      </c>
      <c r="J63" s="80">
        <f>J61+0.05</f>
        <v>14.11</v>
      </c>
      <c r="K63" s="80">
        <f>L63-0.15</f>
        <v>13.11</v>
      </c>
      <c r="L63" s="80">
        <f>M63-0.02</f>
        <v>13.26</v>
      </c>
      <c r="M63" s="80">
        <f>N63-0.15</f>
        <v>13.28</v>
      </c>
      <c r="N63" s="80">
        <f>P63-0.05</f>
        <v>13.43</v>
      </c>
      <c r="O63" s="80"/>
      <c r="P63" s="80">
        <v>13.48</v>
      </c>
      <c r="Q63" s="80">
        <f>S63-0.05</f>
        <v>14.04</v>
      </c>
      <c r="R63" s="80"/>
      <c r="S63" s="277">
        <f>J63-0.02</f>
        <v>14.09</v>
      </c>
    </row>
    <row r="64" spans="1:19" x14ac:dyDescent="0.25">
      <c r="A64" s="253"/>
      <c r="B64" s="267">
        <v>191</v>
      </c>
      <c r="C64" s="291"/>
      <c r="D64" s="249" t="s">
        <v>387</v>
      </c>
      <c r="E64" s="255" t="s">
        <v>323</v>
      </c>
      <c r="F64" s="255" t="s">
        <v>51</v>
      </c>
      <c r="G64" s="255" t="s">
        <v>187</v>
      </c>
      <c r="H64" s="255" t="s">
        <v>53</v>
      </c>
      <c r="I64" s="254" t="s">
        <v>32</v>
      </c>
      <c r="J64" s="80">
        <f>J63+0.03</f>
        <v>14.139999999999999</v>
      </c>
    </row>
    <row r="65" spans="1:19" x14ac:dyDescent="0.25">
      <c r="A65" s="253"/>
      <c r="B65" s="267">
        <v>192</v>
      </c>
      <c r="C65" s="291"/>
      <c r="D65" s="238" t="s">
        <v>327</v>
      </c>
      <c r="E65" s="255" t="s">
        <v>323</v>
      </c>
      <c r="F65" s="255" t="s">
        <v>51</v>
      </c>
      <c r="G65" s="255" t="s">
        <v>59</v>
      </c>
      <c r="H65" s="255" t="s">
        <v>79</v>
      </c>
      <c r="I65" s="254" t="s">
        <v>31</v>
      </c>
      <c r="J65" s="80">
        <f>J64+0.03</f>
        <v>14.169999999999998</v>
      </c>
    </row>
    <row r="66" spans="1:19" x14ac:dyDescent="0.25">
      <c r="A66" s="253"/>
      <c r="B66" s="267">
        <v>193</v>
      </c>
      <c r="C66" s="291"/>
      <c r="D66" s="257" t="s">
        <v>347</v>
      </c>
      <c r="E66" s="255" t="s">
        <v>323</v>
      </c>
      <c r="F66" s="255" t="s">
        <v>51</v>
      </c>
      <c r="G66" s="255" t="s">
        <v>61</v>
      </c>
      <c r="H66" s="255" t="s">
        <v>53</v>
      </c>
      <c r="I66" s="254" t="s">
        <v>32</v>
      </c>
      <c r="J66" s="80">
        <f t="shared" ref="J66:J70" si="7">J65+0.03</f>
        <v>14.199999999999998</v>
      </c>
    </row>
    <row r="67" spans="1:19" x14ac:dyDescent="0.25">
      <c r="A67" s="253"/>
      <c r="B67" s="267">
        <v>194</v>
      </c>
      <c r="C67" s="291"/>
      <c r="D67" s="257" t="s">
        <v>328</v>
      </c>
      <c r="E67" s="255" t="s">
        <v>323</v>
      </c>
      <c r="F67" s="255" t="s">
        <v>51</v>
      </c>
      <c r="G67" s="255" t="s">
        <v>63</v>
      </c>
      <c r="H67" s="255" t="s">
        <v>79</v>
      </c>
      <c r="I67" s="254" t="s">
        <v>31</v>
      </c>
      <c r="J67" s="80">
        <f t="shared" si="7"/>
        <v>14.229999999999997</v>
      </c>
    </row>
    <row r="68" spans="1:19" x14ac:dyDescent="0.25">
      <c r="A68" s="253"/>
      <c r="B68" s="267">
        <v>195</v>
      </c>
      <c r="C68" s="291"/>
      <c r="D68" s="238" t="s">
        <v>348</v>
      </c>
      <c r="E68" s="255" t="s">
        <v>323</v>
      </c>
      <c r="F68" s="255" t="s">
        <v>51</v>
      </c>
      <c r="G68" s="255" t="s">
        <v>59</v>
      </c>
      <c r="H68" s="255" t="s">
        <v>53</v>
      </c>
      <c r="I68" s="254" t="s">
        <v>32</v>
      </c>
      <c r="J68" s="80">
        <f t="shared" si="7"/>
        <v>14.259999999999996</v>
      </c>
    </row>
    <row r="69" spans="1:19" x14ac:dyDescent="0.25">
      <c r="A69" s="253"/>
      <c r="B69" s="267">
        <v>196</v>
      </c>
      <c r="C69" s="291"/>
      <c r="D69" s="257" t="s">
        <v>388</v>
      </c>
      <c r="E69" s="255" t="s">
        <v>323</v>
      </c>
      <c r="F69" s="255" t="s">
        <v>51</v>
      </c>
      <c r="G69" s="255" t="s">
        <v>67</v>
      </c>
      <c r="H69" s="255" t="s">
        <v>53</v>
      </c>
      <c r="I69" s="254" t="s">
        <v>31</v>
      </c>
      <c r="J69" s="80">
        <f t="shared" si="7"/>
        <v>14.289999999999996</v>
      </c>
    </row>
    <row r="70" spans="1:19" x14ac:dyDescent="0.25">
      <c r="A70" s="253"/>
      <c r="B70" s="267">
        <v>197</v>
      </c>
      <c r="C70" s="291"/>
      <c r="D70" s="257" t="s">
        <v>349</v>
      </c>
      <c r="E70" s="255" t="s">
        <v>323</v>
      </c>
      <c r="F70" s="255" t="s">
        <v>51</v>
      </c>
      <c r="G70" s="255" t="s">
        <v>106</v>
      </c>
      <c r="H70" s="255" t="s">
        <v>53</v>
      </c>
      <c r="I70" s="254" t="s">
        <v>32</v>
      </c>
      <c r="J70" s="80">
        <f t="shared" si="7"/>
        <v>14.319999999999995</v>
      </c>
    </row>
    <row r="71" spans="1:19" s="253" customFormat="1" x14ac:dyDescent="0.25">
      <c r="B71" s="295" t="s">
        <v>318</v>
      </c>
      <c r="C71" s="295"/>
      <c r="D71" s="295"/>
      <c r="E71" s="295"/>
      <c r="F71" s="295"/>
      <c r="G71" s="295"/>
      <c r="H71" s="295"/>
      <c r="I71" s="295"/>
      <c r="J71" s="295"/>
    </row>
    <row r="72" spans="1:19" x14ac:dyDescent="0.25">
      <c r="A72" s="253"/>
      <c r="B72" s="267">
        <v>198</v>
      </c>
      <c r="C72" s="291" t="s">
        <v>216</v>
      </c>
      <c r="D72" s="257" t="s">
        <v>329</v>
      </c>
      <c r="E72" s="255" t="s">
        <v>323</v>
      </c>
      <c r="F72" s="255" t="s">
        <v>51</v>
      </c>
      <c r="G72" s="255" t="s">
        <v>55</v>
      </c>
      <c r="H72" s="255" t="s">
        <v>79</v>
      </c>
      <c r="I72" s="254" t="s">
        <v>31</v>
      </c>
      <c r="J72" s="80">
        <f>J70+0.1</f>
        <v>14.419999999999995</v>
      </c>
      <c r="K72" s="80">
        <f>L72-0.15</f>
        <v>13.43</v>
      </c>
      <c r="L72" s="80">
        <v>13.58</v>
      </c>
      <c r="M72" s="80">
        <f>N72-0.15</f>
        <v>13.999999999999993</v>
      </c>
      <c r="N72" s="80">
        <f>P72-0.05</f>
        <v>14.149999999999993</v>
      </c>
      <c r="O72" s="80"/>
      <c r="P72" s="80">
        <f>Q72-0.15</f>
        <v>14.199999999999994</v>
      </c>
      <c r="Q72" s="80">
        <f>S72-0.05</f>
        <v>14.349999999999994</v>
      </c>
      <c r="R72" s="80"/>
      <c r="S72" s="277">
        <f>J72-0.02</f>
        <v>14.399999999999995</v>
      </c>
    </row>
    <row r="73" spans="1:19" x14ac:dyDescent="0.25">
      <c r="A73" s="253"/>
      <c r="B73" s="267">
        <v>199</v>
      </c>
      <c r="C73" s="291"/>
      <c r="D73" s="257" t="s">
        <v>350</v>
      </c>
      <c r="E73" s="255" t="s">
        <v>323</v>
      </c>
      <c r="F73" s="255" t="s">
        <v>51</v>
      </c>
      <c r="G73" s="255" t="s">
        <v>67</v>
      </c>
      <c r="H73" s="255" t="s">
        <v>53</v>
      </c>
      <c r="I73" s="254" t="s">
        <v>32</v>
      </c>
      <c r="J73" s="80">
        <f>J72+0.03</f>
        <v>14.449999999999994</v>
      </c>
    </row>
    <row r="74" spans="1:19" x14ac:dyDescent="0.25">
      <c r="A74" s="253"/>
      <c r="B74" s="267">
        <v>200</v>
      </c>
      <c r="C74" s="291"/>
      <c r="D74" s="257" t="s">
        <v>330</v>
      </c>
      <c r="E74" s="255" t="s">
        <v>323</v>
      </c>
      <c r="F74" s="255" t="s">
        <v>51</v>
      </c>
      <c r="G74" s="255" t="s">
        <v>57</v>
      </c>
      <c r="H74" s="255" t="s">
        <v>79</v>
      </c>
      <c r="I74" s="254" t="s">
        <v>31</v>
      </c>
      <c r="J74" s="80">
        <f t="shared" ref="J74:J79" si="8">J73+0.03</f>
        <v>14.479999999999993</v>
      </c>
    </row>
    <row r="75" spans="1:19" x14ac:dyDescent="0.25">
      <c r="A75" s="253"/>
      <c r="B75" s="267">
        <v>201</v>
      </c>
      <c r="C75" s="291"/>
      <c r="D75" s="257" t="s">
        <v>351</v>
      </c>
      <c r="E75" s="255" t="s">
        <v>323</v>
      </c>
      <c r="F75" s="255" t="s">
        <v>51</v>
      </c>
      <c r="G75" s="255" t="s">
        <v>57</v>
      </c>
      <c r="H75" s="255" t="s">
        <v>53</v>
      </c>
      <c r="I75" s="254" t="s">
        <v>32</v>
      </c>
      <c r="J75" s="80">
        <f t="shared" si="8"/>
        <v>14.509999999999993</v>
      </c>
    </row>
    <row r="76" spans="1:19" x14ac:dyDescent="0.25">
      <c r="A76" s="253"/>
      <c r="B76" s="267">
        <v>202</v>
      </c>
      <c r="C76" s="291"/>
      <c r="D76" s="257" t="s">
        <v>331</v>
      </c>
      <c r="E76" s="255" t="s">
        <v>323</v>
      </c>
      <c r="F76" s="255" t="s">
        <v>51</v>
      </c>
      <c r="G76" s="255" t="s">
        <v>101</v>
      </c>
      <c r="H76" s="255" t="s">
        <v>79</v>
      </c>
      <c r="I76" s="254" t="s">
        <v>31</v>
      </c>
      <c r="J76" s="80">
        <f t="shared" si="8"/>
        <v>14.539999999999992</v>
      </c>
    </row>
    <row r="77" spans="1:19" x14ac:dyDescent="0.25">
      <c r="A77" s="253"/>
      <c r="B77" s="267">
        <v>203</v>
      </c>
      <c r="C77" s="291"/>
      <c r="D77" s="257" t="s">
        <v>352</v>
      </c>
      <c r="E77" s="255" t="s">
        <v>323</v>
      </c>
      <c r="F77" s="255" t="s">
        <v>51</v>
      </c>
      <c r="G77" s="255" t="s">
        <v>82</v>
      </c>
      <c r="H77" s="255" t="s">
        <v>53</v>
      </c>
      <c r="I77" s="254" t="s">
        <v>32</v>
      </c>
      <c r="J77" s="80">
        <f t="shared" si="8"/>
        <v>14.569999999999991</v>
      </c>
    </row>
    <row r="78" spans="1:19" x14ac:dyDescent="0.25">
      <c r="A78" s="253"/>
      <c r="B78" s="267">
        <v>204</v>
      </c>
      <c r="C78" s="291"/>
      <c r="D78" s="257" t="s">
        <v>332</v>
      </c>
      <c r="E78" s="255" t="s">
        <v>323</v>
      </c>
      <c r="F78" s="255" t="s">
        <v>51</v>
      </c>
      <c r="G78" s="255" t="s">
        <v>82</v>
      </c>
      <c r="H78" s="255" t="s">
        <v>79</v>
      </c>
      <c r="I78" s="254" t="s">
        <v>31</v>
      </c>
      <c r="J78" s="80">
        <v>15</v>
      </c>
    </row>
    <row r="79" spans="1:19" x14ac:dyDescent="0.25">
      <c r="A79" s="253"/>
      <c r="B79" s="267">
        <v>205</v>
      </c>
      <c r="C79" s="291"/>
      <c r="D79" s="257" t="s">
        <v>353</v>
      </c>
      <c r="E79" s="255" t="s">
        <v>323</v>
      </c>
      <c r="F79" s="255" t="s">
        <v>51</v>
      </c>
      <c r="G79" s="255" t="s">
        <v>76</v>
      </c>
      <c r="H79" s="255" t="s">
        <v>53</v>
      </c>
      <c r="I79" s="254" t="s">
        <v>32</v>
      </c>
      <c r="J79" s="80">
        <f t="shared" si="8"/>
        <v>15.03</v>
      </c>
    </row>
    <row r="80" spans="1:19" s="253" customFormat="1" x14ac:dyDescent="0.25">
      <c r="B80" s="295" t="s">
        <v>319</v>
      </c>
      <c r="C80" s="295"/>
      <c r="D80" s="295"/>
      <c r="E80" s="295"/>
      <c r="F80" s="295"/>
      <c r="G80" s="295"/>
      <c r="H80" s="295"/>
      <c r="I80" s="295"/>
      <c r="J80" s="295"/>
    </row>
    <row r="81" spans="1:19" ht="14.25" customHeight="1" x14ac:dyDescent="0.25">
      <c r="A81" s="253"/>
      <c r="B81" s="267">
        <v>206</v>
      </c>
      <c r="C81" s="2" t="s">
        <v>166</v>
      </c>
      <c r="D81" s="257" t="s">
        <v>333</v>
      </c>
      <c r="E81" s="255" t="s">
        <v>323</v>
      </c>
      <c r="F81" s="255" t="s">
        <v>51</v>
      </c>
      <c r="G81" s="255" t="s">
        <v>76</v>
      </c>
      <c r="H81" s="255" t="s">
        <v>79</v>
      </c>
      <c r="I81" s="254" t="s">
        <v>31</v>
      </c>
      <c r="J81" s="80">
        <f>J79+0.05</f>
        <v>15.08</v>
      </c>
      <c r="K81" s="80">
        <f>L81-0.15</f>
        <v>14.09</v>
      </c>
      <c r="L81" s="80">
        <f>M81-0.02</f>
        <v>14.24</v>
      </c>
      <c r="M81" s="80">
        <f>N81-0.15</f>
        <v>14.26</v>
      </c>
      <c r="N81" s="80">
        <f>P81-0.05</f>
        <v>14.41</v>
      </c>
      <c r="O81" s="80"/>
      <c r="P81" s="80">
        <v>14.46</v>
      </c>
      <c r="Q81" s="80">
        <f>S81-0.05</f>
        <v>15.01</v>
      </c>
      <c r="R81" s="80"/>
      <c r="S81" s="277">
        <f>J81-0.02</f>
        <v>15.06</v>
      </c>
    </row>
    <row r="82" spans="1:19" ht="15" customHeight="1" x14ac:dyDescent="0.25">
      <c r="A82" s="253"/>
      <c r="B82" s="267">
        <v>207</v>
      </c>
      <c r="C82" s="2"/>
      <c r="D82" s="257" t="s">
        <v>354</v>
      </c>
      <c r="E82" s="255" t="s">
        <v>323</v>
      </c>
      <c r="F82" s="255" t="s">
        <v>51</v>
      </c>
      <c r="G82" s="255" t="s">
        <v>67</v>
      </c>
      <c r="H82" s="255" t="s">
        <v>53</v>
      </c>
      <c r="I82" s="254" t="s">
        <v>32</v>
      </c>
      <c r="J82" s="80">
        <f>J81+0.03</f>
        <v>15.11</v>
      </c>
    </row>
    <row r="83" spans="1:19" ht="15" customHeight="1" x14ac:dyDescent="0.25">
      <c r="A83" s="253"/>
      <c r="B83" s="267">
        <v>208</v>
      </c>
      <c r="C83" s="2"/>
      <c r="D83" s="238" t="s">
        <v>334</v>
      </c>
      <c r="E83" s="255" t="s">
        <v>323</v>
      </c>
      <c r="F83" s="255" t="s">
        <v>51</v>
      </c>
      <c r="G83" s="255" t="s">
        <v>59</v>
      </c>
      <c r="H83" s="255" t="s">
        <v>79</v>
      </c>
      <c r="I83" s="254" t="s">
        <v>31</v>
      </c>
      <c r="J83" s="80">
        <f t="shared" ref="J83:J87" si="9">J82+0.03</f>
        <v>15.139999999999999</v>
      </c>
    </row>
    <row r="84" spans="1:19" ht="15" customHeight="1" x14ac:dyDescent="0.25">
      <c r="A84" s="253"/>
      <c r="B84" s="267">
        <v>209</v>
      </c>
      <c r="C84" s="2"/>
      <c r="D84" s="257" t="s">
        <v>355</v>
      </c>
      <c r="E84" s="255" t="s">
        <v>323</v>
      </c>
      <c r="F84" s="255" t="s">
        <v>51</v>
      </c>
      <c r="G84" s="255" t="s">
        <v>57</v>
      </c>
      <c r="H84" s="255" t="s">
        <v>53</v>
      </c>
      <c r="I84" s="254" t="s">
        <v>32</v>
      </c>
      <c r="J84" s="80">
        <f t="shared" si="9"/>
        <v>15.169999999999998</v>
      </c>
    </row>
    <row r="85" spans="1:19" ht="15" customHeight="1" x14ac:dyDescent="0.25">
      <c r="A85" s="253"/>
      <c r="B85" s="267">
        <v>210</v>
      </c>
      <c r="C85" s="2"/>
      <c r="D85" s="257" t="s">
        <v>335</v>
      </c>
      <c r="E85" s="255" t="s">
        <v>323</v>
      </c>
      <c r="F85" s="255" t="s">
        <v>51</v>
      </c>
      <c r="G85" s="255" t="s">
        <v>63</v>
      </c>
      <c r="H85" s="255" t="s">
        <v>79</v>
      </c>
      <c r="I85" s="254" t="s">
        <v>31</v>
      </c>
      <c r="J85" s="80">
        <f t="shared" si="9"/>
        <v>15.199999999999998</v>
      </c>
    </row>
    <row r="86" spans="1:19" ht="15" customHeight="1" x14ac:dyDescent="0.25">
      <c r="A86" s="253"/>
      <c r="B86" s="267">
        <v>211</v>
      </c>
      <c r="C86" s="2"/>
      <c r="D86" s="257" t="s">
        <v>356</v>
      </c>
      <c r="E86" s="255" t="s">
        <v>323</v>
      </c>
      <c r="F86" s="255" t="s">
        <v>51</v>
      </c>
      <c r="G86" s="255" t="s">
        <v>82</v>
      </c>
      <c r="H86" s="255" t="s">
        <v>53</v>
      </c>
      <c r="I86" s="254" t="s">
        <v>32</v>
      </c>
      <c r="J86" s="80">
        <f t="shared" si="9"/>
        <v>15.229999999999997</v>
      </c>
    </row>
    <row r="87" spans="1:19" ht="15" customHeight="1" x14ac:dyDescent="0.25">
      <c r="A87" s="253"/>
      <c r="B87" s="267">
        <v>212</v>
      </c>
      <c r="C87" s="2"/>
      <c r="D87" s="257" t="s">
        <v>336</v>
      </c>
      <c r="E87" s="255" t="s">
        <v>323</v>
      </c>
      <c r="F87" s="255" t="s">
        <v>51</v>
      </c>
      <c r="G87" s="255" t="s">
        <v>67</v>
      </c>
      <c r="H87" s="255" t="s">
        <v>79</v>
      </c>
      <c r="I87" s="254" t="s">
        <v>31</v>
      </c>
      <c r="J87" s="80">
        <f t="shared" si="9"/>
        <v>15.259999999999996</v>
      </c>
    </row>
    <row r="88" spans="1:19" s="253" customFormat="1" ht="15" customHeight="1" x14ac:dyDescent="0.25">
      <c r="B88" s="295" t="s">
        <v>320</v>
      </c>
      <c r="C88" s="295"/>
      <c r="D88" s="295"/>
      <c r="E88" s="295"/>
      <c r="F88" s="295"/>
      <c r="G88" s="295"/>
      <c r="H88" s="295"/>
      <c r="I88" s="295"/>
      <c r="J88" s="295"/>
    </row>
    <row r="89" spans="1:19" ht="15" customHeight="1" x14ac:dyDescent="0.25">
      <c r="A89" s="253"/>
      <c r="B89" s="267">
        <v>213</v>
      </c>
      <c r="C89" s="2"/>
      <c r="D89" s="257" t="s">
        <v>357</v>
      </c>
      <c r="E89" s="255" t="s">
        <v>323</v>
      </c>
      <c r="F89" s="255" t="s">
        <v>51</v>
      </c>
      <c r="G89" s="255" t="s">
        <v>76</v>
      </c>
      <c r="H89" s="255" t="s">
        <v>53</v>
      </c>
      <c r="I89" s="254" t="s">
        <v>32</v>
      </c>
      <c r="J89" s="80">
        <f>J87+0.12</f>
        <v>15.379999999999995</v>
      </c>
      <c r="K89" s="80">
        <f>L89-0.15</f>
        <v>14.39</v>
      </c>
      <c r="L89" s="80">
        <f>M89-0.02</f>
        <v>14.540000000000001</v>
      </c>
      <c r="M89" s="80">
        <v>14.56</v>
      </c>
      <c r="N89" s="80">
        <f>P89-0.05</f>
        <v>15.109999999999994</v>
      </c>
      <c r="O89" s="80"/>
      <c r="P89" s="80">
        <f>Q89-0.15</f>
        <v>15.159999999999995</v>
      </c>
      <c r="Q89" s="80">
        <f>S89-0.05</f>
        <v>15.309999999999995</v>
      </c>
      <c r="R89" s="80"/>
      <c r="S89" s="277">
        <f>J89-0.02</f>
        <v>15.359999999999996</v>
      </c>
    </row>
    <row r="90" spans="1:19" x14ac:dyDescent="0.25">
      <c r="A90" s="253"/>
      <c r="B90" s="267">
        <v>214</v>
      </c>
      <c r="C90" s="291" t="s">
        <v>167</v>
      </c>
      <c r="D90" s="257" t="s">
        <v>337</v>
      </c>
      <c r="E90" s="255" t="s">
        <v>323</v>
      </c>
      <c r="F90" s="255" t="s">
        <v>51</v>
      </c>
      <c r="G90" s="255" t="s">
        <v>57</v>
      </c>
      <c r="H90" s="255" t="s">
        <v>79</v>
      </c>
      <c r="I90" s="254" t="s">
        <v>31</v>
      </c>
      <c r="J90" s="80">
        <f>J89+0.03</f>
        <v>15.409999999999995</v>
      </c>
    </row>
    <row r="91" spans="1:19" x14ac:dyDescent="0.25">
      <c r="A91" s="253"/>
      <c r="B91" s="267">
        <v>215</v>
      </c>
      <c r="C91" s="291"/>
      <c r="D91" s="257" t="s">
        <v>358</v>
      </c>
      <c r="E91" s="255" t="s">
        <v>323</v>
      </c>
      <c r="F91" s="255" t="s">
        <v>51</v>
      </c>
      <c r="G91" s="255" t="s">
        <v>106</v>
      </c>
      <c r="H91" s="255" t="s">
        <v>53</v>
      </c>
      <c r="I91" s="254" t="s">
        <v>32</v>
      </c>
      <c r="J91" s="80">
        <f>J90+0.03</f>
        <v>15.439999999999994</v>
      </c>
    </row>
    <row r="92" spans="1:19" x14ac:dyDescent="0.25">
      <c r="A92" s="253"/>
      <c r="B92" s="267">
        <v>216</v>
      </c>
      <c r="C92" s="291"/>
      <c r="D92" s="257" t="s">
        <v>338</v>
      </c>
      <c r="E92" s="255" t="s">
        <v>323</v>
      </c>
      <c r="F92" s="255" t="s">
        <v>51</v>
      </c>
      <c r="G92" s="255" t="s">
        <v>101</v>
      </c>
      <c r="H92" s="255" t="s">
        <v>79</v>
      </c>
      <c r="I92" s="254" t="s">
        <v>31</v>
      </c>
      <c r="J92" s="80">
        <f t="shared" ref="J92" si="10">J91+0.03</f>
        <v>15.469999999999994</v>
      </c>
    </row>
    <row r="93" spans="1:19" x14ac:dyDescent="0.25">
      <c r="A93" s="253"/>
      <c r="B93" s="267">
        <v>217</v>
      </c>
      <c r="C93" s="291"/>
      <c r="D93" s="257" t="s">
        <v>339</v>
      </c>
      <c r="E93" s="255" t="s">
        <v>323</v>
      </c>
      <c r="F93" s="255" t="s">
        <v>51</v>
      </c>
      <c r="G93" s="255" t="s">
        <v>82</v>
      </c>
      <c r="H93" s="255" t="s">
        <v>79</v>
      </c>
      <c r="I93" s="254" t="s">
        <v>31</v>
      </c>
      <c r="J93" s="80">
        <f>J92+0.03</f>
        <v>15.499999999999993</v>
      </c>
    </row>
    <row r="94" spans="1:19" s="253" customFormat="1" x14ac:dyDescent="0.25">
      <c r="B94" s="295" t="s">
        <v>321</v>
      </c>
      <c r="C94" s="295"/>
      <c r="D94" s="295"/>
      <c r="E94" s="295"/>
      <c r="F94" s="295"/>
      <c r="G94" s="295"/>
      <c r="H94" s="295"/>
      <c r="I94" s="295"/>
      <c r="J94" s="295"/>
    </row>
    <row r="95" spans="1:19" ht="15" customHeight="1" x14ac:dyDescent="0.25">
      <c r="A95" s="253"/>
      <c r="B95" s="267">
        <v>218</v>
      </c>
      <c r="C95" s="291" t="s">
        <v>217</v>
      </c>
      <c r="D95" s="238" t="s">
        <v>341</v>
      </c>
      <c r="E95" s="255" t="s">
        <v>323</v>
      </c>
      <c r="F95" s="255" t="s">
        <v>51</v>
      </c>
      <c r="G95" s="255" t="s">
        <v>59</v>
      </c>
      <c r="H95" s="255" t="s">
        <v>79</v>
      </c>
      <c r="I95" s="254" t="s">
        <v>31</v>
      </c>
      <c r="J95" s="80">
        <f>J93+0.05</f>
        <v>15.549999999999994</v>
      </c>
      <c r="K95" s="80">
        <v>14.56</v>
      </c>
      <c r="L95" s="80">
        <f>M95-0.02</f>
        <v>15.109999999999992</v>
      </c>
      <c r="M95" s="80">
        <f>N95-0.15</f>
        <v>15.129999999999992</v>
      </c>
      <c r="N95" s="80">
        <f>P95-0.05</f>
        <v>15.279999999999992</v>
      </c>
      <c r="O95" s="80"/>
      <c r="P95" s="80">
        <f>Q95-0.15</f>
        <v>15.329999999999993</v>
      </c>
      <c r="Q95" s="80">
        <f>S95-0.05</f>
        <v>15.479999999999993</v>
      </c>
      <c r="R95" s="80"/>
      <c r="S95" s="277">
        <f>J95-0.02</f>
        <v>15.529999999999994</v>
      </c>
    </row>
    <row r="96" spans="1:19" ht="15" customHeight="1" x14ac:dyDescent="0.25">
      <c r="A96" s="253"/>
      <c r="B96" s="267">
        <v>219</v>
      </c>
      <c r="C96" s="291"/>
      <c r="D96" s="257" t="s">
        <v>359</v>
      </c>
      <c r="E96" s="255" t="s">
        <v>323</v>
      </c>
      <c r="F96" s="255" t="s">
        <v>51</v>
      </c>
      <c r="G96" s="255" t="s">
        <v>55</v>
      </c>
      <c r="H96" s="255" t="s">
        <v>74</v>
      </c>
      <c r="I96" s="254" t="s">
        <v>32</v>
      </c>
      <c r="J96" s="80">
        <f>J95+0.03</f>
        <v>15.579999999999993</v>
      </c>
    </row>
    <row r="97" spans="1:10" ht="15" customHeight="1" x14ac:dyDescent="0.25">
      <c r="A97" s="253"/>
      <c r="B97" s="267">
        <v>220</v>
      </c>
      <c r="C97" s="291"/>
      <c r="D97" s="257" t="s">
        <v>340</v>
      </c>
      <c r="E97" s="255" t="s">
        <v>323</v>
      </c>
      <c r="F97" s="255" t="s">
        <v>51</v>
      </c>
      <c r="G97" s="255" t="s">
        <v>76</v>
      </c>
      <c r="H97" s="255" t="s">
        <v>79</v>
      </c>
      <c r="I97" s="254" t="s">
        <v>31</v>
      </c>
      <c r="J97" s="80">
        <v>16.010000000000002</v>
      </c>
    </row>
    <row r="98" spans="1:10" ht="15" customHeight="1" x14ac:dyDescent="0.25">
      <c r="A98" s="253"/>
      <c r="B98" s="267">
        <v>221</v>
      </c>
      <c r="C98" s="291"/>
      <c r="D98" s="257" t="s">
        <v>360</v>
      </c>
      <c r="E98" s="255" t="s">
        <v>323</v>
      </c>
      <c r="F98" s="255" t="s">
        <v>51</v>
      </c>
      <c r="G98" s="255" t="s">
        <v>106</v>
      </c>
      <c r="H98" s="255" t="s">
        <v>74</v>
      </c>
      <c r="I98" s="254" t="s">
        <v>32</v>
      </c>
      <c r="J98" s="80">
        <v>16.04</v>
      </c>
    </row>
  </sheetData>
  <mergeCells count="29">
    <mergeCell ref="C37:C42"/>
    <mergeCell ref="C44:C48"/>
    <mergeCell ref="B43:J43"/>
    <mergeCell ref="B50:J50"/>
    <mergeCell ref="C95:C98"/>
    <mergeCell ref="B62:J62"/>
    <mergeCell ref="B71:J71"/>
    <mergeCell ref="B80:J80"/>
    <mergeCell ref="B88:J88"/>
    <mergeCell ref="B94:J94"/>
    <mergeCell ref="B52:J52"/>
    <mergeCell ref="C54:C61"/>
    <mergeCell ref="C63:C70"/>
    <mergeCell ref="C72:C79"/>
    <mergeCell ref="C90:C93"/>
    <mergeCell ref="B23:J23"/>
    <mergeCell ref="B29:J29"/>
    <mergeCell ref="B36:J36"/>
    <mergeCell ref="B9:J9"/>
    <mergeCell ref="C3:C8"/>
    <mergeCell ref="C10:C15"/>
    <mergeCell ref="C17:C22"/>
    <mergeCell ref="C24:C28"/>
    <mergeCell ref="C30:C35"/>
    <mergeCell ref="K1:L1"/>
    <mergeCell ref="M1:N1"/>
    <mergeCell ref="P1:Q1"/>
    <mergeCell ref="B1:J1"/>
    <mergeCell ref="B16:J1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604442744C89499BC3E80DCB5DD6B2" ma:contentTypeVersion="8" ma:contentTypeDescription="Create a new document." ma:contentTypeScope="" ma:versionID="834faa9b4e1a7efea21bba2124b3f6a6">
  <xsd:schema xmlns:xsd="http://www.w3.org/2001/XMLSchema" xmlns:xs="http://www.w3.org/2001/XMLSchema" xmlns:p="http://schemas.microsoft.com/office/2006/metadata/properties" xmlns:ns2="41f99e51-c17c-4c47-b772-42631563ac55" xmlns:ns3="03ca2094-367b-4f2e-9c9b-ab07fdfe2f4e" targetNamespace="http://schemas.microsoft.com/office/2006/metadata/properties" ma:root="true" ma:fieldsID="f81eecb3008911a9ceaf4720f282e158" ns2:_="" ns3:_="">
    <xsd:import namespace="41f99e51-c17c-4c47-b772-42631563ac55"/>
    <xsd:import namespace="03ca2094-367b-4f2e-9c9b-ab07fdfe2f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f99e51-c17c-4c47-b772-42631563a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ca2094-367b-4f2e-9c9b-ab07fdfe2f4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3E9DD6-DC26-45EE-9585-70EFE72F8A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f99e51-c17c-4c47-b772-42631563ac55"/>
    <ds:schemaRef ds:uri="03ca2094-367b-4f2e-9c9b-ab07fdfe2f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4215DB-F879-4E2E-A1EF-5E91A7FB66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A59DC6-1F6E-4B03-900B-A045C66751DB}">
  <ds:schemaRefs>
    <ds:schemaRef ds:uri="http://purl.org/dc/elements/1.1/"/>
    <ds:schemaRef ds:uri="http://schemas.microsoft.com/office/2006/metadata/properties"/>
    <ds:schemaRef ds:uri="41f99e51-c17c-4c47-b772-42631563ac55"/>
    <ds:schemaRef ds:uri="http://purl.org/dc/terms/"/>
    <ds:schemaRef ds:uri="03ca2094-367b-4f2e-9c9b-ab07fdfe2f4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panels</vt:lpstr>
      <vt:lpstr>Judges List</vt:lpstr>
      <vt:lpstr>saturday </vt:lpstr>
      <vt:lpstr>Sunday</vt:lpstr>
      <vt:lpstr>'saturday '!Print_Area</vt:lpstr>
      <vt:lpstr>Sunday!Print_Area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Boyle</dc:creator>
  <cp:lastModifiedBy>Sarah Lowe</cp:lastModifiedBy>
  <cp:lastPrinted>2018-05-25T07:52:34Z</cp:lastPrinted>
  <dcterms:created xsi:type="dcterms:W3CDTF">2018-04-28T16:07:26Z</dcterms:created>
  <dcterms:modified xsi:type="dcterms:W3CDTF">2018-05-25T07:52:55Z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0x01010061604442744C89499BC3E80DCB5DD6B2</vt:lpwstr>
  </property>
</Properties>
</file>